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Engenharia\Documentos\Contratos\2022\0000715-2022 Manutenção Equipamentos de Transporte Agências\Documentos editáveis\"/>
    </mc:Choice>
  </mc:AlternateContent>
  <bookViews>
    <workbookView xWindow="-120" yWindow="-120" windowWidth="21840" windowHeight="13140"/>
  </bookViews>
  <sheets>
    <sheet name="Planilha de Orçamento" sheetId="1" r:id="rId1"/>
    <sheet name="Tabela de Composição de Custos" sheetId="2" r:id="rId2"/>
  </sheets>
  <externalReferences>
    <externalReference r:id="rId3"/>
  </externalReference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2" l="1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6" i="2"/>
  <c r="E47" i="1" l="1"/>
  <c r="F47" i="1"/>
  <c r="D47" i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33" i="1"/>
  <c r="J33" i="1" s="1"/>
  <c r="I34" i="1"/>
  <c r="J34" i="1" s="1"/>
  <c r="I35" i="1"/>
  <c r="J35" i="1" s="1"/>
  <c r="I36" i="1"/>
  <c r="J36" i="1" s="1"/>
  <c r="I37" i="1"/>
  <c r="J37" i="1" s="1"/>
  <c r="I38" i="1"/>
  <c r="J38" i="1" s="1"/>
  <c r="I39" i="1"/>
  <c r="J39" i="1" s="1"/>
  <c r="I40" i="1"/>
  <c r="J40" i="1" s="1"/>
  <c r="I41" i="1"/>
  <c r="J41" i="1" s="1"/>
  <c r="I42" i="1"/>
  <c r="J42" i="1" s="1"/>
  <c r="I43" i="1"/>
  <c r="J43" i="1" s="1"/>
  <c r="I44" i="1"/>
  <c r="J44" i="1" s="1"/>
  <c r="I45" i="1"/>
  <c r="J45" i="1" s="1"/>
  <c r="I46" i="1"/>
  <c r="J46" i="1" s="1"/>
  <c r="I14" i="1"/>
  <c r="J14" i="1" s="1"/>
  <c r="J4" i="1"/>
  <c r="H47" i="1" l="1"/>
  <c r="H48" i="1" s="1"/>
  <c r="I47" i="1" l="1"/>
  <c r="J47" i="1" s="1"/>
  <c r="I48" i="1" l="1"/>
  <c r="J48" i="1" s="1"/>
  <c r="J50" i="1" s="1"/>
</calcChain>
</file>

<file path=xl/sharedStrings.xml><?xml version="1.0" encoding="utf-8"?>
<sst xmlns="http://schemas.openxmlformats.org/spreadsheetml/2006/main" count="1176" uniqueCount="845">
  <si>
    <t>PLANILHA DE ORÇAMENTO</t>
  </si>
  <si>
    <t>BDI</t>
  </si>
  <si>
    <r>
      <t>3. PRAZO DE EXECUÇÃO/ENTREGA:</t>
    </r>
    <r>
      <rPr>
        <sz val="10"/>
        <rFont val="Calibri"/>
        <family val="2"/>
        <scheme val="minor"/>
      </rPr>
      <t xml:space="preserve"> Mensal, conforme contrato.</t>
    </r>
  </si>
  <si>
    <t>Enc. Sociais - SINAPI-RS OUT/2021</t>
  </si>
  <si>
    <r>
      <t xml:space="preserve">4. CONDIÇÕES DE PAGAMENTO: </t>
    </r>
    <r>
      <rPr>
        <sz val="10"/>
        <rFont val="Calibri"/>
        <family val="2"/>
        <scheme val="minor"/>
      </rPr>
      <t>Mensal, conforme contrato</t>
    </r>
  </si>
  <si>
    <t>DATA DA PROPOSTA</t>
  </si>
  <si>
    <t>PROPONENTE</t>
  </si>
  <si>
    <t>RAZÃO SOCIAL:</t>
  </si>
  <si>
    <t>CNPJ:</t>
  </si>
  <si>
    <t>FONE:</t>
  </si>
  <si>
    <t>ENDEREÇO:</t>
  </si>
  <si>
    <t>EMAIL:</t>
  </si>
  <si>
    <t>LOTE ÚNICO</t>
  </si>
  <si>
    <t>PROPOSTA</t>
  </si>
  <si>
    <t>ITENS</t>
  </si>
  <si>
    <t>DESCRIÇÃO</t>
  </si>
  <si>
    <t>PREÇO</t>
  </si>
  <si>
    <t>1.1</t>
  </si>
  <si>
    <t>UNID.</t>
  </si>
  <si>
    <t>MÃO DE OBRA</t>
  </si>
  <si>
    <t>CUSTO TOTAL</t>
  </si>
  <si>
    <t>MENSAL</t>
  </si>
  <si>
    <t>ANUAL</t>
  </si>
  <si>
    <t>OBSERVAÇÃO:</t>
  </si>
  <si>
    <t>1.</t>
  </si>
  <si>
    <t>Os custos com a aquisição de materiais e substituição das peças, componentes mecânicos, elétricos e de refrigeração, bem como, componentes da torre de resfriamento, necessários à realização dos serviços de manutenção, são de responsabilidade da CONTRATADA.</t>
  </si>
  <si>
    <t>2.</t>
  </si>
  <si>
    <t>O Licitante deverá preencher a 'Tabela anexa com a composição de custos unitários de materiais e serviços especializados' e anexar juntamente a esta Planilha de Orçamentos, pois a mesma é parte integrante da proposta.</t>
  </si>
  <si>
    <t>3.</t>
  </si>
  <si>
    <t>AG. PARCÃO - Rua 24 de Outubro, 847 - Porto Alegre/RS - (51) 3312 4000</t>
  </si>
  <si>
    <t>AG. SANTA MARIA - Rua do Acampamento, 02 - Santa Maria/RS - (55) 3220 2300</t>
  </si>
  <si>
    <t>AG. CAXIAS DO SUL - Rua Marquês do Herval, 1296 - Caxias do Sul/RS - (54) 3026 4900</t>
  </si>
  <si>
    <t>AG. ANTONIO PRADO - Av. dos Imigrantes, 249 - Antônio Prado/RS - (54) 3293 1177</t>
  </si>
  <si>
    <t>AG. SÃO MARCOS - Av. Venâncio Aires, 1157 - São Marcos/RS - (54) 3291 1311</t>
  </si>
  <si>
    <t xml:space="preserve">AG. CRUZ ALTA - Av. Venâncio Aires, 1745 - Cruz Alta/RS - (55) 3303 1600 </t>
  </si>
  <si>
    <t>AG. PELOTAS - Rua Marechal Floriano, 51 - Pelotas/RS - (53) 3026 3320</t>
  </si>
  <si>
    <t>AG. CRISTO REDENTOR - Av. Assis Brasil, 2932/2942 - Porto Alegre/RS - (51) 3357 1600</t>
  </si>
  <si>
    <t>AG. TRISTEZA - Av. Wenceslau Escobar, 2971 - Porto Alegre/RS - (51) 3290 8300</t>
  </si>
  <si>
    <t>AG. CARLOS GOMES - Av. Carlos Gomes, 615 - Porto Alegre/RS - (51) 3014 7117</t>
  </si>
  <si>
    <t>AG. PRAÇA DA ENCOL - Av. Rua Carlos Trein Filho, 1325 - Porto Alegre/RS - (51) xxxx xxxx</t>
  </si>
  <si>
    <t>AG. GUAÍBA - Av. Sete de Setembro, 289 - Guaíba/RS - (51) 3491 9500</t>
  </si>
  <si>
    <t>AG. SÃO GABRIEL - Av. Júlio de Castilhos, 303 - São Gabriel/RS - (55) 3237 0500</t>
  </si>
  <si>
    <t>AG. IJUÍ - Rua Benjamin Constant, 506 - Ijuí/RS - (55) 3331 9000</t>
  </si>
  <si>
    <t>AG. SANTIAGO - Rua Venâncio Aires, 959 - Santiago/RS - (55) 3249 7700</t>
  </si>
  <si>
    <t>AG. XV DE NOVEMBRO - Rua 15 de Novembro, 635 - Pelotas/RS - (53) 3025 8158</t>
  </si>
  <si>
    <t>AG. SANTA ROSA - Rua Buenos Aires, 900 - Santa Rosa/RS - (55) 3511 8400</t>
  </si>
  <si>
    <t>AG. SANTANA DO LIVRAMENTO - Rua Sete de Setembro, 884 - Santana do Livramento/RS - (55) 3241 8300</t>
  </si>
  <si>
    <t>AG. CANGUÇU - Rua Júlio de Castilhos, 1067 - Canguçu/RS - (53) 3252 1414</t>
  </si>
  <si>
    <t>AG. SAPUCAIA DO SUL - Rua Professor Brochado da Rocha, 365 - Sapucaia do Sul/RS - (51) 3452 8800</t>
  </si>
  <si>
    <t>AG. VACARIA - Rua Doutor Flores , 274 - Vacaria/RS - (54) 3908 2000</t>
  </si>
  <si>
    <t>PRESTAÇÃO DE SERVIÇOS DE MANUTENÇÃO PREVENTIVA E CORRETIVA EM EQUIPAMENTOS DE TRANSPORTE (ELEVADOR, ESCADA ROLANTE E PLATAFORMA ELEVATÓRIA)</t>
  </si>
  <si>
    <t>ELEVADOR</t>
  </si>
  <si>
    <t>PLATAFORMA ELEVATÓRIA</t>
  </si>
  <si>
    <t>ESCADA ROLANTE</t>
  </si>
  <si>
    <t>1.0</t>
  </si>
  <si>
    <t>1.2</t>
  </si>
  <si>
    <t>1.3</t>
  </si>
  <si>
    <t>1.4</t>
  </si>
  <si>
    <t>1.5</t>
  </si>
  <si>
    <t>1.6</t>
  </si>
  <si>
    <t>1.7</t>
  </si>
  <si>
    <t>EQUIP</t>
  </si>
  <si>
    <t>TOTAL DO SUBITEM 1.0</t>
  </si>
  <si>
    <t>TOTAL DO SUBITEM 1.0 COM BDI</t>
  </si>
  <si>
    <t>VALOR MÁXIMO A SER CONSUMIDO PELO CONTRATANTE, CONFORME NECESSIDADE PARA O ITEM 2.0</t>
  </si>
  <si>
    <t>VALOR TOTAL (SOMATÓRIO SUBITENS 1.0 E 2.0)</t>
  </si>
  <si>
    <r>
      <rPr>
        <b/>
        <sz val="10"/>
        <rFont val="Calibri"/>
        <family val="2"/>
        <scheme val="minor"/>
      </rPr>
      <t>1.OBJETO:</t>
    </r>
    <r>
      <rPr>
        <sz val="10"/>
        <rFont val="Calibri"/>
        <family val="2"/>
        <scheme val="minor"/>
      </rPr>
      <t>CONTRATAÇÃO DE EMPRESA PARA PRESTAR SERVIÇOS DE MANUTENÇÃO PREVENTIVA E CORRETIVA EM EQUIPAMENTOS DE TRANSPORTE (ELEVADOR, ESCADA ROLANTE E PLATAFORMA ELEVATÓRIA), COM FORNECIMENTO DE MATERIAIS</t>
    </r>
  </si>
  <si>
    <r>
      <t xml:space="preserve">2. ENDEREÇO DE EXECUÇÃO/ENTREGA: </t>
    </r>
    <r>
      <rPr>
        <sz val="10"/>
        <rFont val="Calibri"/>
        <family val="2"/>
        <scheme val="minor"/>
      </rPr>
      <t>rede de agências e postos no RS e SC</t>
    </r>
  </si>
  <si>
    <t>Processo nº 0000715/2022</t>
  </si>
  <si>
    <t>Não há obrigatoriedade, por parte do CONTRATANTE, de adquirir quantidades mínimas de materias/peças descritas no subitem 2.0 (COMPOSIÇÃO DE CUSTOS UNITÁRIOS PARA MATERIAIS),</t>
  </si>
  <si>
    <t>TABELA COMPOSIÇÃO DE CUSTOS</t>
  </si>
  <si>
    <t>MATERIAL</t>
  </si>
  <si>
    <t>CUSTO UNITÁRIO SEM BDI</t>
  </si>
  <si>
    <t>CÓDIGO</t>
  </si>
  <si>
    <t>COMPOSIÇÃO DE CUSTOS UNITÁRIOS PARA MATERIAIS</t>
  </si>
  <si>
    <t>2.0</t>
  </si>
  <si>
    <t>Rollerguides</t>
  </si>
  <si>
    <t>Bateria 12V</t>
  </si>
  <si>
    <t>Chave de gaveta para o quadro de comando</t>
  </si>
  <si>
    <t>Chave contatora LC1D32 220 volts</t>
  </si>
  <si>
    <t>Resistor</t>
  </si>
  <si>
    <t>Nobreak 2000VA</t>
  </si>
  <si>
    <t>Fonte PS</t>
  </si>
  <si>
    <t xml:space="preserve">Painel de comando </t>
  </si>
  <si>
    <t>Par de lonas metálicas para o freio</t>
  </si>
  <si>
    <t>Lance de cabo transportador para a porta do 2° andar</t>
  </si>
  <si>
    <t>Lâmpadas de 24v/ 3w</t>
  </si>
  <si>
    <t>Lâmpadas de 24v/ 1.8w</t>
  </si>
  <si>
    <t>Tirante</t>
  </si>
  <si>
    <t>Molas de apoio</t>
  </si>
  <si>
    <t>Correios 100L</t>
  </si>
  <si>
    <t>Microruptor para afrouxamento do cabo de aço</t>
  </si>
  <si>
    <t>Lances de cabo de aço</t>
  </si>
  <si>
    <t>Longarina inferior</t>
  </si>
  <si>
    <t>Patins de deslize</t>
  </si>
  <si>
    <t>Suportes de patins de deslize</t>
  </si>
  <si>
    <t>Placa de capacidade de carga</t>
  </si>
  <si>
    <t>Roldanas de suspensão de porta</t>
  </si>
  <si>
    <t>Suportes de corrediças</t>
  </si>
  <si>
    <t>Lance de cabo de aço com tirante</t>
  </si>
  <si>
    <t>Mola parachoque</t>
  </si>
  <si>
    <t>Relé de comando</t>
  </si>
  <si>
    <t>Lances de cabo para cabina</t>
  </si>
  <si>
    <t>Polia de tracionamento</t>
  </si>
  <si>
    <t>Clips e fixação</t>
  </si>
  <si>
    <t>Temporizador para desligamento automático da plataforma das 22hs as 8hs</t>
  </si>
  <si>
    <t>Base para o amortecedor</t>
  </si>
  <si>
    <t>Amortecedor</t>
  </si>
  <si>
    <t>Botão completo de acionamento</t>
  </si>
  <si>
    <t>Relé de descida</t>
  </si>
  <si>
    <t>Relé RTR</t>
  </si>
  <si>
    <t>Caixa blindada (a prova de poeira)</t>
  </si>
  <si>
    <t>Kit de mangueira hidráulica</t>
  </si>
  <si>
    <t>Óleo para a central hidráulica</t>
  </si>
  <si>
    <t>Barreiras infravermelhas – meia cabina</t>
  </si>
  <si>
    <t>Fechador eletromecânico</t>
  </si>
  <si>
    <t>Perfil soleira para a porta</t>
  </si>
  <si>
    <t>Jogo de patins de deslize</t>
  </si>
  <si>
    <t>Limite de parada</t>
  </si>
  <si>
    <t>Botão completo para o 2º andar</t>
  </si>
  <si>
    <t>Ponte 24v</t>
  </si>
  <si>
    <t>Ponte 220v</t>
  </si>
  <si>
    <t>Contatos platinados</t>
  </si>
  <si>
    <t>Suporte para a chave de emergência</t>
  </si>
  <si>
    <t>Dobradiças</t>
  </si>
  <si>
    <t>Cadeado</t>
  </si>
  <si>
    <t>Suporte para o alçapão</t>
  </si>
  <si>
    <t>Alçapão</t>
  </si>
  <si>
    <t>Limite fim de curso</t>
  </si>
  <si>
    <t>Lâmpadas com suporte modelo dicróica  de Led</t>
  </si>
  <si>
    <t>Fonte de alimentação para o sistema de iluminação</t>
  </si>
  <si>
    <t>Estojo para fonte de alimentação</t>
  </si>
  <si>
    <t>Barreira infravermelha com 96 feixes</t>
  </si>
  <si>
    <t>Lâmpadas de led</t>
  </si>
  <si>
    <t>Módulo eletrônico operador de portas V.V.V.F</t>
  </si>
  <si>
    <t>Motor de tracionamento</t>
  </si>
  <si>
    <t>Conjunto de micros de retenção da plataforma</t>
  </si>
  <si>
    <t>Memória com reprogramação</t>
  </si>
  <si>
    <t>Plugs</t>
  </si>
  <si>
    <t>Micro tensor</t>
  </si>
  <si>
    <t>Botão completo</t>
  </si>
  <si>
    <t>Bateria para o sistema de operaçao e resgate da cabina</t>
  </si>
  <si>
    <t>Fonte de alimentaçao para a bateria</t>
  </si>
  <si>
    <t>Chapa de madeira naval</t>
  </si>
  <si>
    <t>Revestimento em piso vinílico</t>
  </si>
  <si>
    <t xml:space="preserve">Celastro para o fundo do poço </t>
  </si>
  <si>
    <t>Ilhós de emergência para a porta</t>
  </si>
  <si>
    <t>Kit de pressão</t>
  </si>
  <si>
    <t>Válvula de queda</t>
  </si>
  <si>
    <t>Anéis de vedação</t>
  </si>
  <si>
    <t>Kit de iluminação, com reator partida rápida e 02 lâmpadas fluorescentes</t>
  </si>
  <si>
    <t>Inversor Schneider Eletric ATV 312HU15M3 – 1,5 KW – 2 Hp – 200/240 volts</t>
  </si>
  <si>
    <t>Módulo principal ASC 5021-0004 CEA15S</t>
  </si>
  <si>
    <t>Fonte de alimentação 24V0C</t>
  </si>
  <si>
    <t>Módulo 4S4</t>
  </si>
  <si>
    <t>Motor operador de portas</t>
  </si>
  <si>
    <t>Barreira infravermelha</t>
  </si>
  <si>
    <t>Roldanas de apoio da arcada</t>
  </si>
  <si>
    <t>Roldanas de deslize</t>
  </si>
  <si>
    <t>Bobina solenoide Pavimento 24 VDC</t>
  </si>
  <si>
    <t>Chave de emergência</t>
  </si>
  <si>
    <t>Dispositivo pesador de carga</t>
  </si>
  <si>
    <t>Módulo pesador de carga</t>
  </si>
  <si>
    <t>Sensor de parada</t>
  </si>
  <si>
    <t>Celastro 200 Kg</t>
  </si>
  <si>
    <t>Celastro 600 kg</t>
  </si>
  <si>
    <t>Buchas de latão para a porta do andar térreo</t>
  </si>
  <si>
    <t>Estrutura de amortecedor hidráulico</t>
  </si>
  <si>
    <t>Bateria</t>
  </si>
  <si>
    <t>Sensor magnético tubular fechado</t>
  </si>
  <si>
    <t>Transformador 24 volts</t>
  </si>
  <si>
    <t>Sistema de alarme</t>
  </si>
  <si>
    <t>Sistema de luz de emergência</t>
  </si>
  <si>
    <t>Roldana de apoio para o sistema operador de portas</t>
  </si>
  <si>
    <t>Relés Sharack 400060</t>
  </si>
  <si>
    <t>Soquetes de relés</t>
  </si>
  <si>
    <t>Limites de fim de curso</t>
  </si>
  <si>
    <t>Kit de alarme e luz de emergência</t>
  </si>
  <si>
    <t>Kit de iluminação</t>
  </si>
  <si>
    <t>Chave liga/ desliga para iluminação da cabina</t>
  </si>
  <si>
    <t>Jogo de juntas</t>
  </si>
  <si>
    <t>Jogo de feltros</t>
  </si>
  <si>
    <t>Retentor</t>
  </si>
  <si>
    <t>Par de lonas metálicas para sapatas do freio</t>
  </si>
  <si>
    <t>Retífica da polia</t>
  </si>
  <si>
    <t>Lances de cabo de aço especial para elevadores de passageiros 1/24"</t>
  </si>
  <si>
    <t>Tirantes com cunha</t>
  </si>
  <si>
    <t>Lâmpada</t>
  </si>
  <si>
    <t>Microruptor Siemens 1E</t>
  </si>
  <si>
    <t>Botão completo, marcação "P"</t>
  </si>
  <si>
    <t>Fechador hidráulico de piso</t>
  </si>
  <si>
    <t>Fechador hidráulico aéreo</t>
  </si>
  <si>
    <t xml:space="preserve">Amortecedor hidráulico para a porta </t>
  </si>
  <si>
    <t>Lâmpada fluorescente 20W</t>
  </si>
  <si>
    <t>Chave safet</t>
  </si>
  <si>
    <t>Botoeira de emergência</t>
  </si>
  <si>
    <t>Lubrificador de corrente</t>
  </si>
  <si>
    <t>Rolamento com engrenagem para corrente de tração do degrau</t>
  </si>
  <si>
    <t>Cabos condutores</t>
  </si>
  <si>
    <t>Refletores de aço</t>
  </si>
  <si>
    <t>Contatos metálicos</t>
  </si>
  <si>
    <t>Contatos de carvão</t>
  </si>
  <si>
    <t>Par de lonas metálicas para as sapatas do freio</t>
  </si>
  <si>
    <t>Oléo</t>
  </si>
  <si>
    <t>Jogo de rolamentos para o eixo induzido</t>
  </si>
  <si>
    <t>Calços de aço</t>
  </si>
  <si>
    <t>Pentes</t>
  </si>
  <si>
    <t xml:space="preserve">Fechador hidráulico </t>
  </si>
  <si>
    <t xml:space="preserve">Roldana de suspensão </t>
  </si>
  <si>
    <t>Corrediças de porta</t>
  </si>
  <si>
    <t>Painel principal</t>
  </si>
  <si>
    <t>Painel secundário</t>
  </si>
  <si>
    <t>Contatora de direção</t>
  </si>
  <si>
    <t>Painel de chamada</t>
  </si>
  <si>
    <t>Botão de chamada</t>
  </si>
  <si>
    <t>Suporte para patins de deslize</t>
  </si>
  <si>
    <t>Chave para o controle</t>
  </si>
  <si>
    <t>Bobina de relé</t>
  </si>
  <si>
    <t>Bobina de chave de direção</t>
  </si>
  <si>
    <t>Motor operdador de portas</t>
  </si>
  <si>
    <t>Par de lonas metálicas</t>
  </si>
  <si>
    <t>Cabos de tração 1/4"</t>
  </si>
  <si>
    <t>Cabos de tração 3/8"</t>
  </si>
  <si>
    <t>Cabos de tração 1/2"</t>
  </si>
  <si>
    <t>Cabos de manobra 9 linhas</t>
  </si>
  <si>
    <t>Cabos de manobra 18 linhas</t>
  </si>
  <si>
    <t xml:space="preserve">Leitor de parada </t>
  </si>
  <si>
    <t>Motor rebobinagem 7,50 CV</t>
  </si>
  <si>
    <t>Motor rebobinagem 10,00 CV</t>
  </si>
  <si>
    <t>Polia de tração 1/2" retificada</t>
  </si>
  <si>
    <t>Polia de taçao 3/8" refificada</t>
  </si>
  <si>
    <t>Barreira Infravermelha</t>
  </si>
  <si>
    <t>Calço de aço para fixação da bandeja do degrau</t>
  </si>
  <si>
    <t xml:space="preserve">Contatos de cobre </t>
  </si>
  <si>
    <t>Micro tensor da esteira da corrente de tração</t>
  </si>
  <si>
    <t>Calço para o sistema tensor</t>
  </si>
  <si>
    <t>Pentes para o patamar superior</t>
  </si>
  <si>
    <t>Pentes para o patamar inferior</t>
  </si>
  <si>
    <t>Chave de direção</t>
  </si>
  <si>
    <t>Suportes em aço inoxidável para os degraus</t>
  </si>
  <si>
    <t>Roldanas dos degraus</t>
  </si>
  <si>
    <t>Painel de direção</t>
  </si>
  <si>
    <t xml:space="preserve">Chave de relé </t>
  </si>
  <si>
    <t>Contato de carvão</t>
  </si>
  <si>
    <t>Contato de cobre</t>
  </si>
  <si>
    <t>Unidade hidráulica 9m/min uma velocidade sem motor</t>
  </si>
  <si>
    <t>Circuito eletrônico para programação do estacionamento obrigatório da cabina no andar quando em repouso</t>
  </si>
  <si>
    <t>Polia tensora</t>
  </si>
  <si>
    <t>Contato asca</t>
  </si>
  <si>
    <t>Base para polia tensora</t>
  </si>
  <si>
    <t>Base de relé</t>
  </si>
  <si>
    <t>Sensor multi feixes</t>
  </si>
  <si>
    <t>Trilho</t>
  </si>
  <si>
    <t>Base de sensor</t>
  </si>
  <si>
    <t>Pré fiação</t>
  </si>
  <si>
    <t>Rolamento para engrenagem</t>
  </si>
  <si>
    <t>Lance de corrente de tração</t>
  </si>
  <si>
    <t>Emenda para corrente de tração</t>
  </si>
  <si>
    <t>Contato ponte de porta</t>
  </si>
  <si>
    <t>Contato de porta</t>
  </si>
  <si>
    <t>Registro de fluxo</t>
  </si>
  <si>
    <t>Cilindro HD/SH ST</t>
  </si>
  <si>
    <t>Módulo MCOP</t>
  </si>
  <si>
    <t>Drive motor operador</t>
  </si>
  <si>
    <t>Roldanas de trinco</t>
  </si>
  <si>
    <t xml:space="preserve">Filtros </t>
  </si>
  <si>
    <t>Grupo resistor de frenagem</t>
  </si>
  <si>
    <t>Módulo MCINV 5</t>
  </si>
  <si>
    <t>Módulo MCP7S</t>
  </si>
  <si>
    <t>Malha resistiva</t>
  </si>
  <si>
    <t>Módulo MCO4 S</t>
  </si>
  <si>
    <t>Módulo MCC3 S</t>
  </si>
  <si>
    <t>Módulo TACENC</t>
  </si>
  <si>
    <t>Chave limite linear</t>
  </si>
  <si>
    <t>Módulo MFCH</t>
  </si>
  <si>
    <t>Banco resistor de frenagem</t>
  </si>
  <si>
    <t>Roldana de suspensão de porta</t>
  </si>
  <si>
    <t>Suporte fixação contato de porta</t>
  </si>
  <si>
    <t>Módulo RESC</t>
  </si>
  <si>
    <t>Protetor de polia de tração</t>
  </si>
  <si>
    <t>Protetor de polia do regulador de velocidade</t>
  </si>
  <si>
    <t>Guarda corpo de proteção topo do carro</t>
  </si>
  <si>
    <t>Escada de fundo de poço</t>
  </si>
  <si>
    <t>Avental proteção cabina</t>
  </si>
  <si>
    <t>Iluminação de poço com interruptor</t>
  </si>
  <si>
    <t>Kit de iluminação de poço com botão de emergência</t>
  </si>
  <si>
    <t>Lubrificadores de guias.</t>
  </si>
  <si>
    <t>Suportes de fixação dos lubrificadores</t>
  </si>
  <si>
    <t>Coletores de óleo</t>
  </si>
  <si>
    <t>Anel central hidraulica</t>
  </si>
  <si>
    <t>Junta central hidraulica</t>
  </si>
  <si>
    <t>Anel de aço central hidraulica</t>
  </si>
  <si>
    <t>Bloco de valvulas central hidraulica</t>
  </si>
  <si>
    <t>Retentor central hidraulica</t>
  </si>
  <si>
    <t>Valvula VPM</t>
  </si>
  <si>
    <t>Escova de segurança com cerdas de nylon</t>
  </si>
  <si>
    <t>Fita presilha para escova</t>
  </si>
  <si>
    <t>Kit fixação</t>
  </si>
  <si>
    <t>PC</t>
  </si>
  <si>
    <t>JG</t>
  </si>
  <si>
    <t>KIT</t>
  </si>
  <si>
    <t>L</t>
  </si>
  <si>
    <t>CJ</t>
  </si>
  <si>
    <t>m</t>
  </si>
  <si>
    <t>M</t>
  </si>
  <si>
    <t>ORT 100</t>
  </si>
  <si>
    <t>ORT 101</t>
  </si>
  <si>
    <t>ORT 102</t>
  </si>
  <si>
    <t>ORT 103</t>
  </si>
  <si>
    <t>ORT 104</t>
  </si>
  <si>
    <t>ORT 105</t>
  </si>
  <si>
    <t>ORT 106</t>
  </si>
  <si>
    <t>ORT 107</t>
  </si>
  <si>
    <t>ORT 108</t>
  </si>
  <si>
    <t>ORT 109</t>
  </si>
  <si>
    <t>ORT 110</t>
  </si>
  <si>
    <t>ORT 111</t>
  </si>
  <si>
    <t>ORT 112</t>
  </si>
  <si>
    <t>ORT 113</t>
  </si>
  <si>
    <t>ORT 114</t>
  </si>
  <si>
    <t>ORT 115</t>
  </si>
  <si>
    <t>ORT 116</t>
  </si>
  <si>
    <t>ORT 117</t>
  </si>
  <si>
    <t>ORT 118</t>
  </si>
  <si>
    <t>ORT 119</t>
  </si>
  <si>
    <t>ORT 120</t>
  </si>
  <si>
    <t>ORT 121</t>
  </si>
  <si>
    <t>ORT 122</t>
  </si>
  <si>
    <t>ORT 123</t>
  </si>
  <si>
    <t>ORT 124</t>
  </si>
  <si>
    <t>ORT 125</t>
  </si>
  <si>
    <t>ORT 126</t>
  </si>
  <si>
    <t>ORT 127</t>
  </si>
  <si>
    <t>ORT 128</t>
  </si>
  <si>
    <t>ORT 129</t>
  </si>
  <si>
    <t>ORT 130</t>
  </si>
  <si>
    <t>ORT 131</t>
  </si>
  <si>
    <t>ORT 132</t>
  </si>
  <si>
    <t>ORT 133</t>
  </si>
  <si>
    <t>ORT 134</t>
  </si>
  <si>
    <t>ORT 135</t>
  </si>
  <si>
    <t>ORT 136</t>
  </si>
  <si>
    <t>ORT 137</t>
  </si>
  <si>
    <t>ORT 138</t>
  </si>
  <si>
    <t>ORT 139</t>
  </si>
  <si>
    <t>ORT 140</t>
  </si>
  <si>
    <t>ORT 141</t>
  </si>
  <si>
    <t>ORT 142</t>
  </si>
  <si>
    <t>ORT 143</t>
  </si>
  <si>
    <t>ORT 144</t>
  </si>
  <si>
    <t>ORT 145</t>
  </si>
  <si>
    <t>ORT 146</t>
  </si>
  <si>
    <t>ORT 147</t>
  </si>
  <si>
    <t>ORT 148</t>
  </si>
  <si>
    <t>ORT 149</t>
  </si>
  <si>
    <t>ORT 150</t>
  </si>
  <si>
    <t>ORT 151</t>
  </si>
  <si>
    <t>ORT 152</t>
  </si>
  <si>
    <t>ORT 153</t>
  </si>
  <si>
    <t>ORT 154</t>
  </si>
  <si>
    <t>ORT 155</t>
  </si>
  <si>
    <t>ORT 156</t>
  </si>
  <si>
    <t>ORT 157</t>
  </si>
  <si>
    <t>ORT 158</t>
  </si>
  <si>
    <t>ORT 159</t>
  </si>
  <si>
    <t>ORT 160</t>
  </si>
  <si>
    <t>ORT 161</t>
  </si>
  <si>
    <t>ORT 162</t>
  </si>
  <si>
    <t>ORT 163</t>
  </si>
  <si>
    <t>ORT 164</t>
  </si>
  <si>
    <t>ORT 165</t>
  </si>
  <si>
    <t>ORT 166</t>
  </si>
  <si>
    <t>ORT 167</t>
  </si>
  <si>
    <t>ORT 168</t>
  </si>
  <si>
    <t>ORT 169</t>
  </si>
  <si>
    <t>ORT 170</t>
  </si>
  <si>
    <t>ORT 171</t>
  </si>
  <si>
    <t>ORT 172</t>
  </si>
  <si>
    <t>ORT 173</t>
  </si>
  <si>
    <t>ORT 174</t>
  </si>
  <si>
    <t>ORT 175</t>
  </si>
  <si>
    <t>ORT 176</t>
  </si>
  <si>
    <t>ORT 177</t>
  </si>
  <si>
    <t>ORT 178</t>
  </si>
  <si>
    <t>ORT 179</t>
  </si>
  <si>
    <t>ORT 180</t>
  </si>
  <si>
    <t>ORT 181</t>
  </si>
  <si>
    <t>ORT 182</t>
  </si>
  <si>
    <t>ORT 183</t>
  </si>
  <si>
    <t>ATL 200</t>
  </si>
  <si>
    <t>ATL 201</t>
  </si>
  <si>
    <t>ATL 202</t>
  </si>
  <si>
    <t>ATL 203</t>
  </si>
  <si>
    <t>THY 200</t>
  </si>
  <si>
    <t>THY 201</t>
  </si>
  <si>
    <t>THY 202</t>
  </si>
  <si>
    <t>THY 203</t>
  </si>
  <si>
    <t>THY 204</t>
  </si>
  <si>
    <t>THY 205</t>
  </si>
  <si>
    <t>THY 206</t>
  </si>
  <si>
    <t>THY 207</t>
  </si>
  <si>
    <t>THY 208</t>
  </si>
  <si>
    <t>THY 209</t>
  </si>
  <si>
    <t>THY 210</t>
  </si>
  <si>
    <t>THY 211</t>
  </si>
  <si>
    <t>THY 212</t>
  </si>
  <si>
    <t>THY 213</t>
  </si>
  <si>
    <t>THY 214</t>
  </si>
  <si>
    <t>THY 215</t>
  </si>
  <si>
    <t>THY 216</t>
  </si>
  <si>
    <t>THY 217</t>
  </si>
  <si>
    <t>THY 218</t>
  </si>
  <si>
    <t>THY 219</t>
  </si>
  <si>
    <t>THY 220</t>
  </si>
  <si>
    <t>THY 221</t>
  </si>
  <si>
    <t>THY 222</t>
  </si>
  <si>
    <t>THY 223</t>
  </si>
  <si>
    <t>THY 224</t>
  </si>
  <si>
    <t>THY 225</t>
  </si>
  <si>
    <t>THY 226</t>
  </si>
  <si>
    <t>THY 227</t>
  </si>
  <si>
    <t>THY 228</t>
  </si>
  <si>
    <t>THY 229</t>
  </si>
  <si>
    <t>THY 230</t>
  </si>
  <si>
    <t>ESC OTIS 300</t>
  </si>
  <si>
    <t>ESC OTIS 301</t>
  </si>
  <si>
    <t>ESC OTIS 302</t>
  </si>
  <si>
    <t>ESC OTIS 303</t>
  </si>
  <si>
    <t>ESC OTIS 304</t>
  </si>
  <si>
    <t>ESC OTIS 305</t>
  </si>
  <si>
    <t>ESC OTIS 306</t>
  </si>
  <si>
    <t>ESC OTIS 307</t>
  </si>
  <si>
    <t>ESC OTIS 308</t>
  </si>
  <si>
    <t>ESC OTIS 309</t>
  </si>
  <si>
    <t>ESC OTIS 310</t>
  </si>
  <si>
    <t>ESC OTIS 311</t>
  </si>
  <si>
    <t>ESC OTIS 312</t>
  </si>
  <si>
    <t>ESC OTIS 313</t>
  </si>
  <si>
    <t>ESC OTIS 314</t>
  </si>
  <si>
    <t>ESC OTIS 315</t>
  </si>
  <si>
    <t>ESC OTIS 316</t>
  </si>
  <si>
    <t>ESC OTIS 317</t>
  </si>
  <si>
    <t>OTI 700</t>
  </si>
  <si>
    <t>OTI 701</t>
  </si>
  <si>
    <t>OTI 702</t>
  </si>
  <si>
    <t>OTI 703</t>
  </si>
  <si>
    <t>OTI 704</t>
  </si>
  <si>
    <t>OTI 705</t>
  </si>
  <si>
    <t>OTI 706</t>
  </si>
  <si>
    <t>OTI 707</t>
  </si>
  <si>
    <t>OTI 708</t>
  </si>
  <si>
    <t>OTI 709</t>
  </si>
  <si>
    <t>OTI 710</t>
  </si>
  <si>
    <t>OTI 711</t>
  </si>
  <si>
    <t>ORO 125</t>
  </si>
  <si>
    <t>ORO 126</t>
  </si>
  <si>
    <t>ORO 127</t>
  </si>
  <si>
    <t>ORO 128</t>
  </si>
  <si>
    <t>ORO 129</t>
  </si>
  <si>
    <t>ORO 130</t>
  </si>
  <si>
    <t>ORO 131</t>
  </si>
  <si>
    <t>ORO 132</t>
  </si>
  <si>
    <t>ORO 133</t>
  </si>
  <si>
    <t>ORO 134</t>
  </si>
  <si>
    <t>ORO 135</t>
  </si>
  <si>
    <t>ORO 136</t>
  </si>
  <si>
    <t>ORO 137</t>
  </si>
  <si>
    <t>ORO 138</t>
  </si>
  <si>
    <t>ORO 139</t>
  </si>
  <si>
    <t>GER 800</t>
  </si>
  <si>
    <t>GER 801</t>
  </si>
  <si>
    <t>GER 802</t>
  </si>
  <si>
    <t>GER 803</t>
  </si>
  <si>
    <t>GER 804</t>
  </si>
  <si>
    <t>GER 805</t>
  </si>
  <si>
    <t>GER 806</t>
  </si>
  <si>
    <t>GER 807</t>
  </si>
  <si>
    <t>GER 808</t>
  </si>
  <si>
    <t>GER 809</t>
  </si>
  <si>
    <t>GER 810</t>
  </si>
  <si>
    <t>GER 811</t>
  </si>
  <si>
    <t>ESC AT 400</t>
  </si>
  <si>
    <t>ESC AT 401</t>
  </si>
  <si>
    <t>ESC AT 402</t>
  </si>
  <si>
    <t>ESC AT 403</t>
  </si>
  <si>
    <t>ESC AT 404</t>
  </si>
  <si>
    <t>ESC AT 405</t>
  </si>
  <si>
    <t>ESC AT 406</t>
  </si>
  <si>
    <t>ESC AT 407</t>
  </si>
  <si>
    <t>ESC AT 408</t>
  </si>
  <si>
    <t>ESC AT 445</t>
  </si>
  <si>
    <t>ATL 601</t>
  </si>
  <si>
    <t>ATL 602</t>
  </si>
  <si>
    <t>ATL 603</t>
  </si>
  <si>
    <t>ATL 604</t>
  </si>
  <si>
    <t>ATL 605</t>
  </si>
  <si>
    <t>ATL 606</t>
  </si>
  <si>
    <t>ATL 607</t>
  </si>
  <si>
    <t>ATL 608</t>
  </si>
  <si>
    <t>ATL 609</t>
  </si>
  <si>
    <t>ATL 610</t>
  </si>
  <si>
    <t>ATL 611</t>
  </si>
  <si>
    <t>ATL 612</t>
  </si>
  <si>
    <t>ATL 613</t>
  </si>
  <si>
    <t>ATL 614</t>
  </si>
  <si>
    <t>ATL 615</t>
  </si>
  <si>
    <t>ATL 616</t>
  </si>
  <si>
    <t>ATL 617</t>
  </si>
  <si>
    <t>ORT 184</t>
  </si>
  <si>
    <t>ORT 185</t>
  </si>
  <si>
    <t>ESC AT 444</t>
  </si>
  <si>
    <t>ESC AT 443</t>
  </si>
  <si>
    <t>ESC AT 442</t>
  </si>
  <si>
    <t>ESC AT 446</t>
  </si>
  <si>
    <t>ESC AT 447</t>
  </si>
  <si>
    <t>ESC AT 448</t>
  </si>
  <si>
    <t>ESC AT 449</t>
  </si>
  <si>
    <t>ESC AT 450</t>
  </si>
  <si>
    <t>ESC AT 451</t>
  </si>
  <si>
    <t>ESC AT 452</t>
  </si>
  <si>
    <t>ESC AT 453</t>
  </si>
  <si>
    <t>ORT 186</t>
  </si>
  <si>
    <t>ORT 187</t>
  </si>
  <si>
    <t>ORT 188</t>
  </si>
  <si>
    <t>ORT 189</t>
  </si>
  <si>
    <t>THY 231</t>
  </si>
  <si>
    <t>THY 232</t>
  </si>
  <si>
    <t>THY 233</t>
  </si>
  <si>
    <t>THY 234</t>
  </si>
  <si>
    <t>THY 235</t>
  </si>
  <si>
    <t>THY 236</t>
  </si>
  <si>
    <t>THY 237</t>
  </si>
  <si>
    <t>THY 238</t>
  </si>
  <si>
    <t>THY 239</t>
  </si>
  <si>
    <t>THY 240</t>
  </si>
  <si>
    <t>THY 241</t>
  </si>
  <si>
    <t>THY 242</t>
  </si>
  <si>
    <t>THY 243</t>
  </si>
  <si>
    <t>THY 244</t>
  </si>
  <si>
    <t>THY 245</t>
  </si>
  <si>
    <t>THY 246</t>
  </si>
  <si>
    <t>THY 247</t>
  </si>
  <si>
    <t>GER 812</t>
  </si>
  <si>
    <t>GER 813</t>
  </si>
  <si>
    <t>GER 814</t>
  </si>
  <si>
    <t>GER 815</t>
  </si>
  <si>
    <t>GER 816</t>
  </si>
  <si>
    <t>GER 817</t>
  </si>
  <si>
    <t>GER 818</t>
  </si>
  <si>
    <t>GER 819</t>
  </si>
  <si>
    <t>GER 820</t>
  </si>
  <si>
    <t>GER 821</t>
  </si>
  <si>
    <t>ORT 191</t>
  </si>
  <si>
    <t>ORT 192</t>
  </si>
  <si>
    <t>ORT 193</t>
  </si>
  <si>
    <t>ORT 194</t>
  </si>
  <si>
    <t>ORT 195</t>
  </si>
  <si>
    <t>ORT 202</t>
  </si>
  <si>
    <t>ESC OTIS 318</t>
  </si>
  <si>
    <t>ESC OTIS 319</t>
  </si>
  <si>
    <t>ESC OTIS 320</t>
  </si>
  <si>
    <t>QUANTIDADE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</si>
  <si>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</si>
  <si>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</si>
  <si>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</si>
  <si>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</si>
  <si>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</si>
  <si>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</si>
  <si>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</si>
  <si>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</si>
  <si>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</si>
  <si>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</si>
  <si>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</si>
  <si>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</si>
  <si>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</si>
  <si>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</si>
  <si>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</si>
  <si>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</si>
  <si>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</si>
  <si>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</si>
  <si>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</si>
  <si>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</si>
  <si>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</si>
  <si>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</si>
  <si>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</si>
  <si>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</si>
  <si>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</si>
  <si>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</si>
  <si>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</si>
  <si>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</si>
  <si>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</si>
  <si>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</si>
  <si>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</si>
  <si>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</si>
  <si>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</si>
  <si>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</si>
  <si>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</si>
  <si>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2.36</t>
  </si>
  <si>
    <t>2.37</t>
  </si>
  <si>
    <t>2.38</t>
  </si>
  <si>
    <t>2.39</t>
  </si>
  <si>
    <t>2.40</t>
  </si>
  <si>
    <t>2.41</t>
  </si>
  <si>
    <t>2.42</t>
  </si>
  <si>
    <t>2.43</t>
  </si>
  <si>
    <t>2.44</t>
  </si>
  <si>
    <t>2.45</t>
  </si>
  <si>
    <t>2.46</t>
  </si>
  <si>
    <t>2.47</t>
  </si>
  <si>
    <t>2.48</t>
  </si>
  <si>
    <t>2.49</t>
  </si>
  <si>
    <t>2.50</t>
  </si>
  <si>
    <t>2.51</t>
  </si>
  <si>
    <t>2.52</t>
  </si>
  <si>
    <t>2.53</t>
  </si>
  <si>
    <t>2.54</t>
  </si>
  <si>
    <t>2.55</t>
  </si>
  <si>
    <t>2.56</t>
  </si>
  <si>
    <t>2.57</t>
  </si>
  <si>
    <t>2.58</t>
  </si>
  <si>
    <t>2.59</t>
  </si>
  <si>
    <t>2.60</t>
  </si>
  <si>
    <t>2.61</t>
  </si>
  <si>
    <t>2.62</t>
  </si>
  <si>
    <t>2.63</t>
  </si>
  <si>
    <t>2.64</t>
  </si>
  <si>
    <t>2.65</t>
  </si>
  <si>
    <t>2.66</t>
  </si>
  <si>
    <t>2.67</t>
  </si>
  <si>
    <t>2.68</t>
  </si>
  <si>
    <t>2.69</t>
  </si>
  <si>
    <t>2.70</t>
  </si>
  <si>
    <t>2.71</t>
  </si>
  <si>
    <t>2.72</t>
  </si>
  <si>
    <t>2.73</t>
  </si>
  <si>
    <t>2.74</t>
  </si>
  <si>
    <t>2.75</t>
  </si>
  <si>
    <t>2.76</t>
  </si>
  <si>
    <t>2.77</t>
  </si>
  <si>
    <t>2.78</t>
  </si>
  <si>
    <t>2.79</t>
  </si>
  <si>
    <t>2.80</t>
  </si>
  <si>
    <t>2.81</t>
  </si>
  <si>
    <t>2.82</t>
  </si>
  <si>
    <t>2.83</t>
  </si>
  <si>
    <t>2.84</t>
  </si>
  <si>
    <t>2.85</t>
  </si>
  <si>
    <t>2.86</t>
  </si>
  <si>
    <t>2.87</t>
  </si>
  <si>
    <t>2.88</t>
  </si>
  <si>
    <t>2.89</t>
  </si>
  <si>
    <t>2.90</t>
  </si>
  <si>
    <t>2.91</t>
  </si>
  <si>
    <t>2.92</t>
  </si>
  <si>
    <t>2.93</t>
  </si>
  <si>
    <t>2.94</t>
  </si>
  <si>
    <t>2.95</t>
  </si>
  <si>
    <t>2.96</t>
  </si>
  <si>
    <t>2.97</t>
  </si>
  <si>
    <t>2.98</t>
  </si>
  <si>
    <t>2.99</t>
  </si>
  <si>
    <t>2.100</t>
  </si>
  <si>
    <t>2.101</t>
  </si>
  <si>
    <t>2.102</t>
  </si>
  <si>
    <t>2.103</t>
  </si>
  <si>
    <t>2.104</t>
  </si>
  <si>
    <t>2.105</t>
  </si>
  <si>
    <t>2.106</t>
  </si>
  <si>
    <t>2.107</t>
  </si>
  <si>
    <t>2.108</t>
  </si>
  <si>
    <t>2.109</t>
  </si>
  <si>
    <t>2.110</t>
  </si>
  <si>
    <t>2.111</t>
  </si>
  <si>
    <t>2.112</t>
  </si>
  <si>
    <t>2.113</t>
  </si>
  <si>
    <t>2.114</t>
  </si>
  <si>
    <t>2.115</t>
  </si>
  <si>
    <t>2.116</t>
  </si>
  <si>
    <t>2.117</t>
  </si>
  <si>
    <t>2.118</t>
  </si>
  <si>
    <t>2.119</t>
  </si>
  <si>
    <t>2.120</t>
  </si>
  <si>
    <t>2.121</t>
  </si>
  <si>
    <t>2.122</t>
  </si>
  <si>
    <t>2.123</t>
  </si>
  <si>
    <t>2.124</t>
  </si>
  <si>
    <t>2.125</t>
  </si>
  <si>
    <t>2.126</t>
  </si>
  <si>
    <t>2.127</t>
  </si>
  <si>
    <t>2.128</t>
  </si>
  <si>
    <t>2.129</t>
  </si>
  <si>
    <t>2.130</t>
  </si>
  <si>
    <t>2.131</t>
  </si>
  <si>
    <t>2.132</t>
  </si>
  <si>
    <t>2.133</t>
  </si>
  <si>
    <t>2.134</t>
  </si>
  <si>
    <t>2.135</t>
  </si>
  <si>
    <t>2.136</t>
  </si>
  <si>
    <t>2.137</t>
  </si>
  <si>
    <t>2.138</t>
  </si>
  <si>
    <t>2.139</t>
  </si>
  <si>
    <t>2.140</t>
  </si>
  <si>
    <t>2.141</t>
  </si>
  <si>
    <t>2.142</t>
  </si>
  <si>
    <t>2.143</t>
  </si>
  <si>
    <t>2.144</t>
  </si>
  <si>
    <t>2.145</t>
  </si>
  <si>
    <t>2.146</t>
  </si>
  <si>
    <t>2.147</t>
  </si>
  <si>
    <t>2.148</t>
  </si>
  <si>
    <t>2.149</t>
  </si>
  <si>
    <t>2.150</t>
  </si>
  <si>
    <t>2.151</t>
  </si>
  <si>
    <t>2.152</t>
  </si>
  <si>
    <t>2.153</t>
  </si>
  <si>
    <t>2.154</t>
  </si>
  <si>
    <t>2.155</t>
  </si>
  <si>
    <t>2.156</t>
  </si>
  <si>
    <t>2.157</t>
  </si>
  <si>
    <t>2.158</t>
  </si>
  <si>
    <t>2.159</t>
  </si>
  <si>
    <t>2.160</t>
  </si>
  <si>
    <t>2.161</t>
  </si>
  <si>
    <t>2.162</t>
  </si>
  <si>
    <t>2.163</t>
  </si>
  <si>
    <t>2.164</t>
  </si>
  <si>
    <t>2.165</t>
  </si>
  <si>
    <t>2.166</t>
  </si>
  <si>
    <t>2.167</t>
  </si>
  <si>
    <t>2.168</t>
  </si>
  <si>
    <t>2.169</t>
  </si>
  <si>
    <t>2.170</t>
  </si>
  <si>
    <t>2.171</t>
  </si>
  <si>
    <t>2.172</t>
  </si>
  <si>
    <t>2.173</t>
  </si>
  <si>
    <t>2.174</t>
  </si>
  <si>
    <t>2.175</t>
  </si>
  <si>
    <t>2.176</t>
  </si>
  <si>
    <t>2.177</t>
  </si>
  <si>
    <t>2.178</t>
  </si>
  <si>
    <t>2.179</t>
  </si>
  <si>
    <t>2.180</t>
  </si>
  <si>
    <t>2.181</t>
  </si>
  <si>
    <t>2.182</t>
  </si>
  <si>
    <t>2.183</t>
  </si>
  <si>
    <t>2.184</t>
  </si>
  <si>
    <t>2.185</t>
  </si>
  <si>
    <t>2.186</t>
  </si>
  <si>
    <t>2.187</t>
  </si>
  <si>
    <t>2.188</t>
  </si>
  <si>
    <t>2.189</t>
  </si>
  <si>
    <t>2.190</t>
  </si>
  <si>
    <t>2.191</t>
  </si>
  <si>
    <t>2.192</t>
  </si>
  <si>
    <t>2.193</t>
  </si>
  <si>
    <t>2.194</t>
  </si>
  <si>
    <t>2.195</t>
  </si>
  <si>
    <t>2.196</t>
  </si>
  <si>
    <t>2.197</t>
  </si>
  <si>
    <t>2.198</t>
  </si>
  <si>
    <t>2.199</t>
  </si>
  <si>
    <t>2.200</t>
  </si>
  <si>
    <t>2.201</t>
  </si>
  <si>
    <t>2.202</t>
  </si>
  <si>
    <t>2.203</t>
  </si>
  <si>
    <t>2.204</t>
  </si>
  <si>
    <t>2.205</t>
  </si>
  <si>
    <t>2.206</t>
  </si>
  <si>
    <t>2.207</t>
  </si>
  <si>
    <t>2.208</t>
  </si>
  <si>
    <t>2.209</t>
  </si>
  <si>
    <t>2.210</t>
  </si>
  <si>
    <t>2.211</t>
  </si>
  <si>
    <t>2.212</t>
  </si>
  <si>
    <t>2.213</t>
  </si>
  <si>
    <t>2.214</t>
  </si>
  <si>
    <t>2.215</t>
  </si>
  <si>
    <t>2.216</t>
  </si>
  <si>
    <t>2.217</t>
  </si>
  <si>
    <t>2.218</t>
  </si>
  <si>
    <t>2.219</t>
  </si>
  <si>
    <t>2.220</t>
  </si>
  <si>
    <t>2.221</t>
  </si>
  <si>
    <t>2.222</t>
  </si>
  <si>
    <t>2.223</t>
  </si>
  <si>
    <t>2.224</t>
  </si>
  <si>
    <t>2.225</t>
  </si>
  <si>
    <t>2.226</t>
  </si>
  <si>
    <t>2.227</t>
  </si>
  <si>
    <t>2.228</t>
  </si>
  <si>
    <t>2.229</t>
  </si>
  <si>
    <t>2.230</t>
  </si>
  <si>
    <t>2.231</t>
  </si>
  <si>
    <t>2.232</t>
  </si>
  <si>
    <t>2.233</t>
  </si>
  <si>
    <t>2.234</t>
  </si>
  <si>
    <t>2.235</t>
  </si>
  <si>
    <t>2.236</t>
  </si>
  <si>
    <t>2.237</t>
  </si>
  <si>
    <t>2.238</t>
  </si>
  <si>
    <t>2.239</t>
  </si>
  <si>
    <t>2.240</t>
  </si>
  <si>
    <t>2.241</t>
  </si>
  <si>
    <t>2.242</t>
  </si>
  <si>
    <t>2.243</t>
  </si>
  <si>
    <t>2.244</t>
  </si>
  <si>
    <t>2.245</t>
  </si>
  <si>
    <t>2.246</t>
  </si>
  <si>
    <t>2.247</t>
  </si>
  <si>
    <t>2.248</t>
  </si>
  <si>
    <t>2.249</t>
  </si>
  <si>
    <t>2.250</t>
  </si>
  <si>
    <t>2.251</t>
  </si>
  <si>
    <t>2.252</t>
  </si>
  <si>
    <t>2.253</t>
  </si>
  <si>
    <t>2.254</t>
  </si>
  <si>
    <t>2.255</t>
  </si>
  <si>
    <t>2.256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</si>
  <si>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</si>
  <si>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</si>
  <si>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</si>
  <si>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</si>
  <si>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</si>
  <si>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</si>
  <si>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</si>
  <si>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</si>
  <si>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</si>
  <si>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</si>
  <si>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</si>
  <si>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</si>
  <si>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</si>
  <si>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</si>
  <si>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</si>
  <si>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</si>
  <si>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</si>
  <si>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</si>
  <si>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</si>
  <si>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</si>
  <si>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</si>
  <si>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</si>
  <si>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</si>
  <si>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</si>
  <si>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</si>
  <si>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</si>
  <si>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CUSTO UNITÁRIO COM BDI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</si>
</sst>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\ * #,##0.00_-;\-&quot;R$&quot;\ * #,##0.00_-;_-&quot;R$&quot;\ * &quot;-&quot;??_-;_-@_-"/>
    <numFmt numFmtId="164" formatCode="_-&quot;R$&quot;* #,##0.00_-;\-&quot;R$&quot;* #,##0.00_-;_-&quot;R$&quot;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8"/>
      <name val="Arial"/>
      <family val="2"/>
    </font>
    <font>
      <b/>
      <i/>
      <sz val="10"/>
      <name val="Calibri"/>
      <family val="2"/>
      <scheme val="minor"/>
    </font>
    <font>
      <b/>
      <sz val="8.5"/>
      <name val="Arial"/>
      <family val="2"/>
    </font>
    <font>
      <sz val="8.5"/>
      <name val="Arial"/>
      <family val="2"/>
    </font>
    <font>
      <b/>
      <u/>
      <sz val="14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hair">
        <color theme="3"/>
      </bottom>
      <diagonal/>
    </border>
    <border>
      <left/>
      <right/>
      <top style="hair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theme="3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theme="3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6">
    <xf numFmtId="0" fontId="0" fillId="0" borderId="0" xfId="0"/>
    <xf numFmtId="0" fontId="3" fillId="0" borderId="0" xfId="0" applyFont="1" applyFill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vertical="center" wrapText="1"/>
      <protection hidden="1"/>
    </xf>
    <xf numFmtId="10" fontId="7" fillId="2" borderId="1" xfId="0" applyNumberFormat="1" applyFont="1" applyFill="1" applyBorder="1" applyAlignment="1" applyProtection="1">
      <alignment horizontal="right" vertical="center" wrapText="1"/>
      <protection hidden="1"/>
    </xf>
    <xf numFmtId="10" fontId="7" fillId="0" borderId="1" xfId="0" applyNumberFormat="1" applyFont="1" applyFill="1" applyBorder="1" applyAlignment="1" applyProtection="1">
      <alignment horizontal="right" vertical="center" wrapText="1"/>
      <protection locked="0"/>
    </xf>
    <xf numFmtId="14" fontId="4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0" applyFont="1" applyFill="1" applyBorder="1" applyAlignment="1" applyProtection="1">
      <alignment vertical="center" wrapText="1"/>
      <protection hidden="1"/>
    </xf>
    <xf numFmtId="0" fontId="6" fillId="2" borderId="3" xfId="0" applyFont="1" applyFill="1" applyBorder="1" applyAlignment="1" applyProtection="1">
      <alignment horizontal="right" vertical="center" wrapText="1"/>
      <protection hidden="1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horizontal="left" vertical="center" wrapText="1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6" fillId="2" borderId="4" xfId="0" applyFont="1" applyFill="1" applyBorder="1" applyAlignment="1" applyProtection="1">
      <alignment horizontal="right" vertical="center" wrapText="1"/>
      <protection hidden="1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left" vertical="center" wrapText="1"/>
      <protection hidden="1"/>
    </xf>
    <xf numFmtId="0" fontId="4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44" fontId="5" fillId="0" borderId="19" xfId="1" applyFont="1" applyBorder="1" applyAlignment="1" applyProtection="1">
      <alignment vertical="center"/>
    </xf>
    <xf numFmtId="164" fontId="4" fillId="0" borderId="20" xfId="0" applyNumberFormat="1" applyFont="1" applyFill="1" applyBorder="1" applyAlignment="1" applyProtection="1">
      <alignment horizontal="right" vertical="center" wrapText="1"/>
      <protection hidden="1"/>
    </xf>
    <xf numFmtId="0" fontId="4" fillId="0" borderId="17" xfId="0" applyFont="1" applyFill="1" applyBorder="1" applyAlignment="1" applyProtection="1">
      <alignment horizontal="center" vertical="center" wrapText="1"/>
    </xf>
    <xf numFmtId="164" fontId="5" fillId="3" borderId="21" xfId="0" applyNumberFormat="1" applyFont="1" applyFill="1" applyBorder="1" applyAlignment="1" applyProtection="1">
      <alignment horizontal="center" vertical="center" wrapText="1"/>
      <protection hidden="1"/>
    </xf>
    <xf numFmtId="164" fontId="4" fillId="3" borderId="22" xfId="0" applyNumberFormat="1" applyFont="1" applyFill="1" applyBorder="1" applyAlignment="1" applyProtection="1">
      <alignment horizontal="center" vertical="center" wrapText="1"/>
      <protection hidden="1"/>
    </xf>
    <xf numFmtId="164" fontId="4" fillId="3" borderId="23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24" xfId="0" applyFont="1" applyFill="1" applyBorder="1" applyAlignment="1" applyProtection="1">
      <alignment vertical="center" wrapText="1"/>
      <protection hidden="1"/>
    </xf>
    <xf numFmtId="0" fontId="5" fillId="2" borderId="0" xfId="0" applyFont="1" applyFill="1" applyAlignment="1" applyProtection="1">
      <alignment horizontal="right" vertical="center" wrapText="1"/>
      <protection hidden="1"/>
    </xf>
    <xf numFmtId="0" fontId="5" fillId="2" borderId="0" xfId="0" applyFont="1" applyFill="1" applyAlignment="1" applyProtection="1">
      <alignment horizontal="left" vertical="center" wrapText="1"/>
      <protection hidden="1"/>
    </xf>
    <xf numFmtId="2" fontId="5" fillId="2" borderId="0" xfId="0" applyNumberFormat="1" applyFont="1" applyFill="1" applyAlignment="1" applyProtection="1">
      <alignment horizontal="center" vertical="center" wrapText="1"/>
      <protection hidden="1"/>
    </xf>
    <xf numFmtId="0" fontId="5" fillId="2" borderId="0" xfId="0" applyFont="1" applyFill="1" applyAlignment="1" applyProtection="1">
      <alignment horizontal="center" vertical="center" wrapText="1"/>
      <protection hidden="1"/>
    </xf>
    <xf numFmtId="4" fontId="5" fillId="2" borderId="0" xfId="0" applyNumberFormat="1" applyFont="1" applyFill="1" applyAlignment="1" applyProtection="1">
      <alignment horizontal="right" vertical="center" wrapText="1"/>
      <protection hidden="1"/>
    </xf>
    <xf numFmtId="0" fontId="5" fillId="0" borderId="0" xfId="0" applyFont="1" applyFill="1" applyAlignment="1" applyProtection="1">
      <alignment horizontal="right" vertical="center" wrapText="1"/>
      <protection hidden="1"/>
    </xf>
    <xf numFmtId="0" fontId="5" fillId="0" borderId="0" xfId="0" applyFont="1" applyFill="1" applyAlignment="1" applyProtection="1">
      <alignment horizontal="left" vertical="center" wrapText="1"/>
      <protection hidden="1"/>
    </xf>
    <xf numFmtId="2" fontId="5" fillId="0" borderId="0" xfId="0" applyNumberFormat="1" applyFont="1" applyFill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horizontal="center" vertical="center" wrapText="1"/>
      <protection hidden="1"/>
    </xf>
    <xf numFmtId="4" fontId="5" fillId="0" borderId="0" xfId="0" applyNumberFormat="1" applyFont="1" applyFill="1" applyAlignment="1" applyProtection="1">
      <alignment horizontal="right" vertical="center" wrapText="1"/>
      <protection hidden="1"/>
    </xf>
    <xf numFmtId="0" fontId="3" fillId="4" borderId="0" xfId="0" applyFont="1" applyFill="1" applyAlignment="1" applyProtection="1">
      <alignment vertical="center" wrapText="1"/>
      <protection hidden="1"/>
    </xf>
    <xf numFmtId="0" fontId="0" fillId="0" borderId="18" xfId="0" applyFont="1" applyBorder="1" applyAlignment="1" applyProtection="1">
      <alignment horizontal="center" vertical="top" wrapText="1"/>
      <protection hidden="1"/>
    </xf>
    <xf numFmtId="1" fontId="10" fillId="0" borderId="18" xfId="0" applyNumberFormat="1" applyFont="1" applyFill="1" applyBorder="1" applyAlignment="1" applyProtection="1">
      <alignment horizontal="center" wrapText="1"/>
      <protection hidden="1"/>
    </xf>
    <xf numFmtId="0" fontId="0" fillId="0" borderId="18" xfId="0" applyFont="1" applyFill="1" applyBorder="1" applyAlignment="1" applyProtection="1">
      <alignment horizontal="center" vertical="top" wrapText="1"/>
      <protection hidden="1"/>
    </xf>
    <xf numFmtId="0" fontId="0" fillId="2" borderId="18" xfId="0" applyFont="1" applyFill="1" applyBorder="1" applyAlignment="1" applyProtection="1">
      <alignment horizontal="center" vertical="top" wrapText="1"/>
      <protection hidden="1"/>
    </xf>
    <xf numFmtId="0" fontId="4" fillId="2" borderId="0" xfId="0" applyFont="1" applyFill="1" applyAlignment="1" applyProtection="1">
      <alignment horizontal="left" vertical="center" wrapText="1"/>
      <protection hidden="1"/>
    </xf>
    <xf numFmtId="0" fontId="4" fillId="2" borderId="0" xfId="0" applyFont="1" applyFill="1" applyAlignment="1" applyProtection="1">
      <alignment horizontal="left" vertical="center"/>
      <protection hidden="1"/>
    </xf>
    <xf numFmtId="0" fontId="4" fillId="2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13" fillId="0" borderId="18" xfId="0" applyFont="1" applyFill="1" applyBorder="1" applyAlignment="1" applyProtection="1">
      <alignment horizontal="center" vertical="center"/>
      <protection hidden="1"/>
    </xf>
    <xf numFmtId="0" fontId="13" fillId="0" borderId="15" xfId="0" applyFont="1" applyFill="1" applyBorder="1" applyAlignment="1" applyProtection="1">
      <alignment horizontal="center" vertical="center"/>
      <protection hidden="1"/>
    </xf>
    <xf numFmtId="0" fontId="10" fillId="0" borderId="18" xfId="0" applyFont="1" applyFill="1" applyBorder="1"/>
    <xf numFmtId="164" fontId="13" fillId="0" borderId="18" xfId="0" applyNumberFormat="1" applyFont="1" applyBorder="1" applyAlignment="1" applyProtection="1">
      <alignment vertical="center"/>
    </xf>
    <xf numFmtId="0" fontId="13" fillId="0" borderId="15" xfId="0" applyFont="1" applyBorder="1" applyAlignment="1" applyProtection="1">
      <alignment horizontal="center" vertical="center"/>
    </xf>
    <xf numFmtId="0" fontId="10" fillId="0" borderId="15" xfId="0" applyFont="1" applyFill="1" applyBorder="1"/>
    <xf numFmtId="164" fontId="13" fillId="0" borderId="15" xfId="0" applyNumberFormat="1" applyFont="1" applyBorder="1" applyAlignment="1" applyProtection="1">
      <alignment vertical="center"/>
    </xf>
    <xf numFmtId="164" fontId="5" fillId="0" borderId="16" xfId="0" applyNumberFormat="1" applyFont="1" applyFill="1" applyBorder="1" applyAlignment="1" applyProtection="1">
      <alignment vertical="center" wrapText="1"/>
    </xf>
    <xf numFmtId="0" fontId="5" fillId="0" borderId="11" xfId="0" applyFont="1" applyBorder="1" applyAlignment="1" applyProtection="1">
      <alignment horizontal="center" vertical="center" wrapText="1"/>
      <protection hidden="1"/>
    </xf>
    <xf numFmtId="0" fontId="4" fillId="2" borderId="39" xfId="0" applyFont="1" applyFill="1" applyBorder="1" applyAlignment="1" applyProtection="1">
      <alignment horizontal="center" vertical="center" wrapText="1"/>
      <protection hidden="1"/>
    </xf>
    <xf numFmtId="0" fontId="5" fillId="2" borderId="40" xfId="0" applyFont="1" applyFill="1" applyBorder="1" applyAlignment="1" applyProtection="1">
      <alignment horizontal="left" vertical="center" wrapText="1"/>
      <protection hidden="1"/>
    </xf>
    <xf numFmtId="2" fontId="5" fillId="2" borderId="40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40" xfId="0" applyFont="1" applyFill="1" applyBorder="1" applyAlignment="1" applyProtection="1">
      <alignment horizontal="center" vertical="center" wrapText="1"/>
      <protection hidden="1"/>
    </xf>
    <xf numFmtId="4" fontId="5" fillId="2" borderId="40" xfId="0" applyNumberFormat="1" applyFont="1" applyFill="1" applyBorder="1" applyAlignment="1" applyProtection="1">
      <alignment horizontal="right" vertical="center" wrapText="1"/>
      <protection hidden="1"/>
    </xf>
    <xf numFmtId="4" fontId="5" fillId="2" borderId="41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36" xfId="0" applyFont="1" applyBorder="1" applyAlignment="1" applyProtection="1">
      <alignment horizontal="center" vertical="center" wrapText="1"/>
      <protection hidden="1"/>
    </xf>
    <xf numFmtId="0" fontId="5" fillId="0" borderId="17" xfId="0" applyFont="1" applyBorder="1" applyAlignment="1" applyProtection="1">
      <alignment horizontal="center" vertical="center" wrapText="1"/>
      <protection hidden="1"/>
    </xf>
    <xf numFmtId="44" fontId="10" fillId="2" borderId="29" xfId="1" applyFont="1" applyFill="1" applyBorder="1" applyAlignment="1" applyProtection="1">
      <alignment horizontal="center" wrapText="1"/>
      <protection hidden="1"/>
    </xf>
    <xf numFmtId="44" fontId="10" fillId="2" borderId="29" xfId="1" applyNumberFormat="1" applyFont="1" applyFill="1" applyBorder="1" applyAlignment="1" applyProtection="1">
      <alignment horizontal="center" wrapText="1"/>
      <protection hidden="1"/>
    </xf>
    <xf numFmtId="164" fontId="5" fillId="3" borderId="32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19" xfId="0" applyFont="1" applyFill="1" applyBorder="1" applyAlignment="1" applyProtection="1">
      <alignment horizontal="center"/>
      <protection hidden="1"/>
    </xf>
    <xf numFmtId="1" fontId="4" fillId="3" borderId="9" xfId="0" applyNumberFormat="1" applyFont="1" applyFill="1" applyBorder="1" applyAlignment="1" applyProtection="1">
      <alignment horizontal="right" vertical="center" wrapText="1"/>
    </xf>
    <xf numFmtId="4" fontId="4" fillId="3" borderId="31" xfId="0" applyNumberFormat="1" applyFont="1" applyFill="1" applyBorder="1" applyAlignment="1" applyProtection="1">
      <alignment horizontal="center" vertical="center" wrapText="1"/>
      <protection hidden="1"/>
    </xf>
    <xf numFmtId="0" fontId="4" fillId="3" borderId="31" xfId="0" applyFont="1" applyFill="1" applyBorder="1" applyAlignment="1" applyProtection="1">
      <alignment horizontal="center" vertical="center" wrapText="1"/>
      <protection hidden="1"/>
    </xf>
    <xf numFmtId="1" fontId="4" fillId="3" borderId="11" xfId="0" applyNumberFormat="1" applyFont="1" applyFill="1" applyBorder="1" applyAlignment="1" applyProtection="1">
      <alignment horizontal="right" vertical="center" wrapText="1"/>
    </xf>
    <xf numFmtId="4" fontId="5" fillId="3" borderId="38" xfId="0" applyNumberFormat="1" applyFont="1" applyFill="1" applyBorder="1" applyAlignment="1" applyProtection="1">
      <alignment horizontal="center" vertical="center" wrapText="1"/>
      <protection hidden="1"/>
    </xf>
    <xf numFmtId="0" fontId="5" fillId="3" borderId="12" xfId="0" applyFont="1" applyFill="1" applyBorder="1" applyAlignment="1" applyProtection="1">
      <alignment horizontal="center" vertical="center" wrapText="1"/>
      <protection hidden="1"/>
    </xf>
    <xf numFmtId="2" fontId="4" fillId="3" borderId="44" xfId="0" applyNumberFormat="1" applyFont="1" applyFill="1" applyBorder="1" applyAlignment="1" applyProtection="1">
      <alignment horizontal="center" vertical="center" wrapText="1"/>
      <protection hidden="1"/>
    </xf>
    <xf numFmtId="2" fontId="4" fillId="3" borderId="12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6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30" xfId="0" applyFont="1" applyFill="1" applyBorder="1" applyAlignment="1" applyProtection="1">
      <alignment horizontal="center" vertical="center" wrapText="1"/>
      <protection hidden="1"/>
    </xf>
    <xf numFmtId="164" fontId="4" fillId="3" borderId="18" xfId="0" applyNumberFormat="1" applyFont="1" applyFill="1" applyBorder="1" applyAlignment="1" applyProtection="1">
      <alignment horizontal="center" vertical="center" wrapText="1"/>
      <protection hidden="1"/>
    </xf>
    <xf numFmtId="164" fontId="4" fillId="3" borderId="19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14" xfId="0" applyFont="1" applyFill="1" applyBorder="1" applyAlignment="1" applyProtection="1">
      <alignment horizontal="center" vertical="center"/>
      <protection hidden="1"/>
    </xf>
    <xf numFmtId="0" fontId="13" fillId="0" borderId="17" xfId="0" applyFont="1" applyFill="1" applyBorder="1" applyAlignment="1" applyProtection="1">
      <alignment horizontal="center" vertical="center"/>
      <protection hidden="1"/>
    </xf>
    <xf numFmtId="0" fontId="13" fillId="0" borderId="11" xfId="0" applyFont="1" applyFill="1" applyBorder="1" applyAlignment="1" applyProtection="1">
      <alignment horizontal="center" vertical="center"/>
      <protection hidden="1"/>
    </xf>
    <xf numFmtId="0" fontId="13" fillId="0" borderId="38" xfId="0" applyFont="1" applyFill="1" applyBorder="1" applyAlignment="1" applyProtection="1">
      <alignment horizontal="center" vertical="center"/>
      <protection hidden="1"/>
    </xf>
    <xf numFmtId="0" fontId="10" fillId="0" borderId="38" xfId="0" applyFont="1" applyFill="1" applyBorder="1"/>
    <xf numFmtId="164" fontId="13" fillId="0" borderId="38" xfId="0" applyNumberFormat="1" applyFont="1" applyBorder="1" applyAlignment="1" applyProtection="1">
      <alignment vertical="center"/>
    </xf>
    <xf numFmtId="0" fontId="4" fillId="0" borderId="18" xfId="0" applyFont="1" applyFill="1" applyBorder="1" applyAlignment="1" applyProtection="1">
      <alignment horizontal="center" vertical="top" wrapText="1"/>
      <protection hidden="1"/>
    </xf>
    <xf numFmtId="0" fontId="4" fillId="3" borderId="43" xfId="0" applyFont="1" applyFill="1" applyBorder="1" applyAlignment="1" applyProtection="1">
      <alignment horizontal="center"/>
      <protection hidden="1"/>
    </xf>
    <xf numFmtId="0" fontId="4" fillId="3" borderId="19" xfId="0" applyFont="1" applyFill="1" applyBorder="1" applyAlignment="1" applyProtection="1">
      <alignment horizontal="center"/>
      <protection hidden="1"/>
    </xf>
    <xf numFmtId="0" fontId="4" fillId="3" borderId="38" xfId="0" applyFont="1" applyFill="1" applyBorder="1" applyAlignment="1">
      <alignment horizontal="right" vertical="top" wrapText="1"/>
    </xf>
    <xf numFmtId="0" fontId="4" fillId="3" borderId="10" xfId="0" applyFont="1" applyFill="1" applyBorder="1" applyAlignment="1">
      <alignment horizontal="right" vertical="top" wrapText="1"/>
    </xf>
    <xf numFmtId="0" fontId="4" fillId="3" borderId="35" xfId="0" applyFont="1" applyFill="1" applyBorder="1" applyAlignment="1">
      <alignment horizontal="right" vertical="top" wrapText="1"/>
    </xf>
    <xf numFmtId="0" fontId="11" fillId="3" borderId="42" xfId="0" applyFont="1" applyFill="1" applyBorder="1" applyAlignment="1" applyProtection="1">
      <alignment horizontal="center" vertical="center" wrapText="1"/>
      <protection hidden="1"/>
    </xf>
    <xf numFmtId="0" fontId="11" fillId="3" borderId="18" xfId="0" applyFont="1" applyFill="1" applyBorder="1" applyAlignment="1" applyProtection="1">
      <alignment horizontal="center" vertical="center" wrapText="1"/>
      <protection hidden="1"/>
    </xf>
    <xf numFmtId="0" fontId="4" fillId="2" borderId="18" xfId="0" applyFont="1" applyFill="1" applyBorder="1" applyAlignment="1" applyProtection="1">
      <alignment horizontal="center" vertical="top" wrapText="1"/>
      <protection hidden="1"/>
    </xf>
    <xf numFmtId="0" fontId="5" fillId="0" borderId="42" xfId="0" applyFont="1" applyBorder="1" applyAlignment="1" applyProtection="1">
      <alignment horizontal="left" vertical="center" wrapText="1"/>
      <protection hidden="1"/>
    </xf>
    <xf numFmtId="0" fontId="5" fillId="0" borderId="43" xfId="0" applyFont="1" applyBorder="1" applyAlignment="1" applyProtection="1">
      <alignment horizontal="left" vertical="center" wrapText="1"/>
      <protection hidden="1"/>
    </xf>
    <xf numFmtId="0" fontId="5" fillId="0" borderId="18" xfId="0" applyFont="1" applyBorder="1" applyAlignment="1" applyProtection="1">
      <alignment horizontal="justify" vertical="justify" wrapText="1"/>
      <protection hidden="1"/>
    </xf>
    <xf numFmtId="0" fontId="5" fillId="0" borderId="19" xfId="0" applyFont="1" applyBorder="1" applyAlignment="1" applyProtection="1">
      <alignment horizontal="justify" vertical="justify" wrapText="1"/>
      <protection hidden="1"/>
    </xf>
    <xf numFmtId="0" fontId="5" fillId="0" borderId="38" xfId="0" applyFont="1" applyBorder="1" applyAlignment="1" applyProtection="1">
      <alignment horizontal="justify" vertical="justify" wrapText="1"/>
      <protection hidden="1"/>
    </xf>
    <xf numFmtId="0" fontId="5" fillId="0" borderId="12" xfId="0" applyFont="1" applyBorder="1" applyAlignment="1" applyProtection="1">
      <alignment horizontal="justify" vertical="justify" wrapText="1"/>
      <protection hidden="1"/>
    </xf>
    <xf numFmtId="0" fontId="4" fillId="2" borderId="0" xfId="0" applyFont="1" applyFill="1" applyBorder="1" applyAlignment="1" applyProtection="1">
      <alignment horizontal="center" vertical="center" wrapText="1"/>
      <protection hidden="1"/>
    </xf>
    <xf numFmtId="4" fontId="4" fillId="2" borderId="5" xfId="0" applyNumberFormat="1" applyFont="1" applyFill="1" applyBorder="1" applyAlignment="1" applyProtection="1">
      <alignment horizontal="center" vertical="center" wrapText="1"/>
      <protection hidden="1"/>
    </xf>
    <xf numFmtId="1" fontId="4" fillId="3" borderId="25" xfId="0" applyNumberFormat="1" applyFont="1" applyFill="1" applyBorder="1" applyAlignment="1" applyProtection="1">
      <alignment horizontal="right" vertical="center" wrapText="1"/>
    </xf>
    <xf numFmtId="1" fontId="4" fillId="3" borderId="26" xfId="0" applyNumberFormat="1" applyFont="1" applyFill="1" applyBorder="1" applyAlignment="1" applyProtection="1">
      <alignment horizontal="right" vertical="center" wrapText="1"/>
    </xf>
    <xf numFmtId="1" fontId="4" fillId="3" borderId="27" xfId="0" applyNumberFormat="1" applyFont="1" applyFill="1" applyBorder="1" applyAlignment="1" applyProtection="1">
      <alignment horizontal="right" vertical="center" wrapText="1"/>
    </xf>
    <xf numFmtId="1" fontId="4" fillId="3" borderId="36" xfId="0" applyNumberFormat="1" applyFont="1" applyFill="1" applyBorder="1" applyAlignment="1" applyProtection="1">
      <alignment horizontal="center" vertical="center" wrapText="1"/>
    </xf>
    <xf numFmtId="1" fontId="4" fillId="3" borderId="17" xfId="0" applyNumberFormat="1" applyFont="1" applyFill="1" applyBorder="1" applyAlignment="1" applyProtection="1">
      <alignment horizontal="center" vertical="center" wrapText="1"/>
    </xf>
    <xf numFmtId="1" fontId="4" fillId="3" borderId="42" xfId="0" applyNumberFormat="1" applyFont="1" applyFill="1" applyBorder="1" applyAlignment="1" applyProtection="1">
      <alignment horizontal="center" vertical="center" wrapText="1"/>
    </xf>
    <xf numFmtId="1" fontId="4" fillId="3" borderId="18" xfId="0" applyNumberFormat="1" applyFont="1" applyFill="1" applyBorder="1" applyAlignment="1" applyProtection="1">
      <alignment horizontal="center" vertical="center" wrapText="1"/>
    </xf>
    <xf numFmtId="2" fontId="4" fillId="3" borderId="37" xfId="0" applyNumberFormat="1" applyFont="1" applyFill="1" applyBorder="1" applyAlignment="1" applyProtection="1">
      <alignment horizontal="center" vertical="center" wrapText="1"/>
      <protection hidden="1"/>
    </xf>
    <xf numFmtId="2" fontId="4" fillId="3" borderId="7" xfId="0" applyNumberFormat="1" applyFont="1" applyFill="1" applyBorder="1" applyAlignment="1" applyProtection="1">
      <alignment horizontal="center" vertical="center" wrapText="1"/>
      <protection hidden="1"/>
    </xf>
    <xf numFmtId="2" fontId="4" fillId="3" borderId="8" xfId="0" applyNumberFormat="1" applyFont="1" applyFill="1" applyBorder="1" applyAlignment="1" applyProtection="1">
      <alignment horizontal="center" vertical="center" wrapText="1"/>
      <protection hidden="1"/>
    </xf>
    <xf numFmtId="2" fontId="4" fillId="3" borderId="13" xfId="0" applyNumberFormat="1" applyFont="1" applyFill="1" applyBorder="1" applyAlignment="1" applyProtection="1">
      <alignment horizontal="center" vertical="center" wrapText="1"/>
      <protection hidden="1"/>
    </xf>
    <xf numFmtId="1" fontId="4" fillId="3" borderId="42" xfId="0" applyNumberFormat="1" applyFont="1" applyFill="1" applyBorder="1" applyAlignment="1" applyProtection="1">
      <alignment horizontal="center" vertical="center"/>
    </xf>
    <xf numFmtId="1" fontId="4" fillId="3" borderId="18" xfId="0" applyNumberFormat="1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Alignment="1" applyProtection="1">
      <alignment horizontal="center" vertical="center" wrapText="1"/>
      <protection hidden="1"/>
    </xf>
    <xf numFmtId="0" fontId="5" fillId="2" borderId="0" xfId="0" applyFont="1" applyFill="1" applyAlignment="1" applyProtection="1">
      <alignment horizontal="left" vertical="center" wrapText="1"/>
      <protection hidden="1"/>
    </xf>
    <xf numFmtId="0" fontId="4" fillId="2" borderId="0" xfId="0" applyFont="1" applyFill="1" applyAlignment="1" applyProtection="1">
      <alignment horizontal="left" vertical="center" wrapText="1"/>
      <protection hidden="1"/>
    </xf>
    <xf numFmtId="4" fontId="4" fillId="0" borderId="0" xfId="0" applyNumberFormat="1" applyFont="1" applyFill="1" applyAlignment="1" applyProtection="1">
      <alignment horizontal="right" vertical="center" wrapText="1"/>
      <protection hidden="1"/>
    </xf>
    <xf numFmtId="0" fontId="4" fillId="2" borderId="0" xfId="0" applyFont="1" applyFill="1" applyAlignment="1" applyProtection="1">
      <alignment horizontal="left" vertical="center"/>
      <protection hidden="1"/>
    </xf>
    <xf numFmtId="0" fontId="6" fillId="2" borderId="1" xfId="0" applyFont="1" applyFill="1" applyBorder="1" applyAlignment="1" applyProtection="1">
      <alignment horizontal="right" vertical="center" wrapText="1"/>
      <protection hidden="1"/>
    </xf>
    <xf numFmtId="0" fontId="6" fillId="0" borderId="1" xfId="0" applyFont="1" applyFill="1" applyBorder="1" applyAlignment="1" applyProtection="1">
      <alignment horizontal="right" vertical="center" wrapText="1"/>
      <protection locked="0"/>
    </xf>
    <xf numFmtId="0" fontId="5" fillId="2" borderId="3" xfId="0" applyFont="1" applyFill="1" applyBorder="1" applyAlignment="1" applyProtection="1">
      <alignment horizontal="left" vertical="center" wrapText="1"/>
      <protection locked="0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15" fillId="0" borderId="28" xfId="0" applyFont="1" applyFill="1" applyBorder="1" applyAlignment="1">
      <alignment horizontal="left"/>
    </xf>
    <xf numFmtId="0" fontId="15" fillId="0" borderId="29" xfId="0" applyFont="1" applyFill="1" applyBorder="1" applyAlignment="1">
      <alignment horizontal="left"/>
    </xf>
    <xf numFmtId="0" fontId="15" fillId="0" borderId="46" xfId="0" applyFont="1" applyFill="1" applyBorder="1" applyAlignment="1">
      <alignment horizontal="left"/>
    </xf>
    <xf numFmtId="0" fontId="15" fillId="0" borderId="44" xfId="0" applyFont="1" applyFill="1" applyBorder="1" applyAlignment="1">
      <alignment horizontal="left"/>
    </xf>
    <xf numFmtId="0" fontId="4" fillId="3" borderId="18" xfId="0" applyFont="1" applyFill="1" applyBorder="1" applyAlignment="1" applyProtection="1">
      <alignment horizontal="center" vertical="center" wrapText="1"/>
    </xf>
    <xf numFmtId="0" fontId="12" fillId="3" borderId="18" xfId="0" applyFont="1" applyFill="1" applyBorder="1" applyAlignment="1" applyProtection="1">
      <alignment horizontal="center" vertical="center"/>
      <protection hidden="1"/>
    </xf>
    <xf numFmtId="0" fontId="15" fillId="0" borderId="28" xfId="0" applyFont="1" applyFill="1" applyBorder="1" applyAlignment="1"/>
    <xf numFmtId="0" fontId="0" fillId="0" borderId="29" xfId="0" applyFill="1" applyBorder="1" applyAlignment="1"/>
    <xf numFmtId="0" fontId="16" fillId="0" borderId="28" xfId="0" applyFont="1" applyFill="1" applyBorder="1" applyAlignment="1"/>
    <xf numFmtId="0" fontId="16" fillId="0" borderId="28" xfId="0" applyFont="1" applyFill="1" applyBorder="1" applyAlignment="1">
      <alignment wrapText="1"/>
    </xf>
    <xf numFmtId="0" fontId="0" fillId="0" borderId="29" xfId="0" applyFill="1" applyBorder="1" applyAlignment="1">
      <alignment wrapText="1"/>
    </xf>
    <xf numFmtId="0" fontId="16" fillId="0" borderId="28" xfId="0" applyFont="1" applyFill="1" applyBorder="1" applyAlignment="1">
      <alignment horizontal="left" wrapText="1"/>
    </xf>
    <xf numFmtId="0" fontId="0" fillId="0" borderId="29" xfId="0" applyFill="1" applyBorder="1" applyAlignment="1">
      <alignment horizontal="left" wrapText="1"/>
    </xf>
    <xf numFmtId="0" fontId="14" fillId="2" borderId="0" xfId="0" applyFont="1" applyFill="1" applyBorder="1" applyAlignment="1" applyProtection="1">
      <alignment horizontal="center" vertical="center" wrapText="1"/>
      <protection hidden="1"/>
    </xf>
    <xf numFmtId="0" fontId="15" fillId="0" borderId="33" xfId="0" applyFont="1" applyFill="1" applyBorder="1" applyAlignment="1"/>
    <xf numFmtId="0" fontId="0" fillId="0" borderId="34" xfId="0" applyFill="1" applyBorder="1" applyAlignment="1"/>
    <xf numFmtId="164" fontId="4" fillId="3" borderId="18" xfId="0" applyNumberFormat="1" applyFont="1" applyFill="1" applyBorder="1" applyAlignment="1" applyProtection="1">
      <alignment horizontal="center" vertical="center" wrapText="1"/>
      <protection hidden="1"/>
    </xf>
    <xf numFmtId="164" fontId="4" fillId="3" borderId="19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30" xfId="0" applyFont="1" applyFill="1" applyBorder="1" applyAlignment="1" applyProtection="1">
      <alignment horizontal="center" vertical="center" wrapText="1"/>
      <protection hidden="1"/>
    </xf>
    <xf numFmtId="164" fontId="4" fillId="2" borderId="30" xfId="0" applyNumberFormat="1" applyFont="1" applyFill="1" applyBorder="1" applyAlignment="1" applyProtection="1">
      <alignment horizontal="center" vertical="center" wrapText="1"/>
      <protection hidden="1"/>
    </xf>
    <xf numFmtId="164" fontId="4" fillId="2" borderId="45" xfId="0" applyNumberFormat="1" applyFont="1" applyFill="1" applyBorder="1" applyAlignment="1" applyProtection="1">
      <alignment horizontal="center" vertical="center" wrapText="1"/>
      <protection hidden="1"/>
    </xf>
    <xf numFmtId="0" fontId="9" fillId="3" borderId="18" xfId="0" applyFont="1" applyFill="1" applyBorder="1" applyAlignment="1" applyProtection="1">
      <alignment horizontal="center" vertical="center" wrapText="1"/>
      <protection hidden="1"/>
    </xf>
  </cellXfs>
  <cellStyles count="2">
    <cellStyle name="Moeda" xfId="1" builtinId="4"/>
    <cellStyle name="Normal" xfId="0" builtinId="0"/>
  </cellStyles>
  <dxfs count="14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2057400</xdr:colOff>
      <xdr:row>46</xdr:row>
      <xdr:rowOff>0</xdr:rowOff>
    </xdr:from>
    <xdr:to>
      <xdr:col>1</xdr:col>
      <xdr:colOff>2143125</xdr:colOff>
      <xdr:row>47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3105150" y="29689425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2057400</xdr:colOff>
      <xdr:row>46</xdr:row>
      <xdr:rowOff>0</xdr:rowOff>
    </xdr:from>
    <xdr:to>
      <xdr:col>1</xdr:col>
      <xdr:colOff>2143125</xdr:colOff>
      <xdr:row>47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3105150" y="29689425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2057400</xdr:colOff>
      <xdr:row>46</xdr:row>
      <xdr:rowOff>0</xdr:rowOff>
    </xdr:from>
    <xdr:to>
      <xdr:col>1</xdr:col>
      <xdr:colOff>2143125</xdr:colOff>
      <xdr:row>47</xdr:row>
      <xdr:rowOff>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3105150" y="29689425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2057400</xdr:colOff>
      <xdr:row>47</xdr:row>
      <xdr:rowOff>0</xdr:rowOff>
    </xdr:from>
    <xdr:to>
      <xdr:col>1</xdr:col>
      <xdr:colOff>2143125</xdr:colOff>
      <xdr:row>48</xdr:row>
      <xdr:rowOff>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3105150" y="2988945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2057400</xdr:colOff>
      <xdr:row>47</xdr:row>
      <xdr:rowOff>0</xdr:rowOff>
    </xdr:from>
    <xdr:to>
      <xdr:col>1</xdr:col>
      <xdr:colOff>2143125</xdr:colOff>
      <xdr:row>48</xdr:row>
      <xdr:rowOff>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3105150" y="2988945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2057400</xdr:colOff>
      <xdr:row>47</xdr:row>
      <xdr:rowOff>0</xdr:rowOff>
    </xdr:from>
    <xdr:to>
      <xdr:col>1</xdr:col>
      <xdr:colOff>2143125</xdr:colOff>
      <xdr:row>48</xdr:row>
      <xdr:rowOff>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3105150" y="2988945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2057400</xdr:colOff>
      <xdr:row>48</xdr:row>
      <xdr:rowOff>0</xdr:rowOff>
    </xdr:from>
    <xdr:to>
      <xdr:col>1</xdr:col>
      <xdr:colOff>2143125</xdr:colOff>
      <xdr:row>49</xdr:row>
      <xdr:rowOff>0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EF6CD521-22CF-4A55-8374-C209AE4B982F}"/>
            </a:ext>
          </a:extLst>
        </xdr:cNvPr>
        <xdr:cNvSpPr txBox="1">
          <a:spLocks noChangeArrowheads="1"/>
        </xdr:cNvSpPr>
      </xdr:nvSpPr>
      <xdr:spPr bwMode="auto">
        <a:xfrm>
          <a:off x="3105150" y="30089475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2057400</xdr:colOff>
      <xdr:row>48</xdr:row>
      <xdr:rowOff>0</xdr:rowOff>
    </xdr:from>
    <xdr:to>
      <xdr:col>1</xdr:col>
      <xdr:colOff>2143125</xdr:colOff>
      <xdr:row>49</xdr:row>
      <xdr:rowOff>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E087C189-D0BD-4C22-ADB4-9604DD97458A}"/>
            </a:ext>
          </a:extLst>
        </xdr:cNvPr>
        <xdr:cNvSpPr txBox="1">
          <a:spLocks noChangeArrowheads="1"/>
        </xdr:cNvSpPr>
      </xdr:nvSpPr>
      <xdr:spPr bwMode="auto">
        <a:xfrm>
          <a:off x="3105150" y="30089475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2057400</xdr:colOff>
      <xdr:row>48</xdr:row>
      <xdr:rowOff>0</xdr:rowOff>
    </xdr:from>
    <xdr:to>
      <xdr:col>1</xdr:col>
      <xdr:colOff>2143125</xdr:colOff>
      <xdr:row>49</xdr:row>
      <xdr:rowOff>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D0A13126-0D84-4DFC-A378-B8D45CBA07BB}"/>
            </a:ext>
          </a:extLst>
        </xdr:cNvPr>
        <xdr:cNvSpPr txBox="1">
          <a:spLocks noChangeArrowheads="1"/>
        </xdr:cNvSpPr>
      </xdr:nvSpPr>
      <xdr:spPr bwMode="auto">
        <a:xfrm>
          <a:off x="3105150" y="30089475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2057400</xdr:colOff>
      <xdr:row>49</xdr:row>
      <xdr:rowOff>0</xdr:rowOff>
    </xdr:from>
    <xdr:to>
      <xdr:col>1</xdr:col>
      <xdr:colOff>2143125</xdr:colOff>
      <xdr:row>50</xdr:row>
      <xdr:rowOff>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C0500480-71D8-47EB-AF12-677D04A3CE6F}"/>
            </a:ext>
          </a:extLst>
        </xdr:cNvPr>
        <xdr:cNvSpPr txBox="1">
          <a:spLocks noChangeArrowheads="1"/>
        </xdr:cNvSpPr>
      </xdr:nvSpPr>
      <xdr:spPr bwMode="auto">
        <a:xfrm>
          <a:off x="3105150" y="302895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2057400</xdr:colOff>
      <xdr:row>49</xdr:row>
      <xdr:rowOff>0</xdr:rowOff>
    </xdr:from>
    <xdr:to>
      <xdr:col>1</xdr:col>
      <xdr:colOff>2143125</xdr:colOff>
      <xdr:row>50</xdr:row>
      <xdr:rowOff>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D2A11A75-A168-414E-9EE1-D23875D35F77}"/>
            </a:ext>
          </a:extLst>
        </xdr:cNvPr>
        <xdr:cNvSpPr txBox="1">
          <a:spLocks noChangeArrowheads="1"/>
        </xdr:cNvSpPr>
      </xdr:nvSpPr>
      <xdr:spPr bwMode="auto">
        <a:xfrm>
          <a:off x="3105150" y="302895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2057400</xdr:colOff>
      <xdr:row>49</xdr:row>
      <xdr:rowOff>0</xdr:rowOff>
    </xdr:from>
    <xdr:to>
      <xdr:col>1</xdr:col>
      <xdr:colOff>2143125</xdr:colOff>
      <xdr:row>50</xdr:row>
      <xdr:rowOff>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489B9389-96D8-4DF6-9A68-6CFD164E3671}"/>
            </a:ext>
          </a:extLst>
        </xdr:cNvPr>
        <xdr:cNvSpPr txBox="1">
          <a:spLocks noChangeArrowheads="1"/>
        </xdr:cNvSpPr>
      </xdr:nvSpPr>
      <xdr:spPr bwMode="auto">
        <a:xfrm>
          <a:off x="3105150" y="302895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2057400</xdr:colOff>
      <xdr:row>49</xdr:row>
      <xdr:rowOff>0</xdr:rowOff>
    </xdr:from>
    <xdr:to>
      <xdr:col>1</xdr:col>
      <xdr:colOff>2143125</xdr:colOff>
      <xdr:row>50</xdr:row>
      <xdr:rowOff>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51DD7808-821A-43B2-951B-1669F8AE3335}"/>
            </a:ext>
          </a:extLst>
        </xdr:cNvPr>
        <xdr:cNvSpPr txBox="1">
          <a:spLocks noChangeArrowheads="1"/>
        </xdr:cNvSpPr>
      </xdr:nvSpPr>
      <xdr:spPr bwMode="auto">
        <a:xfrm>
          <a:off x="3105150" y="302895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2057400</xdr:colOff>
      <xdr:row>49</xdr:row>
      <xdr:rowOff>0</xdr:rowOff>
    </xdr:from>
    <xdr:to>
      <xdr:col>1</xdr:col>
      <xdr:colOff>2143125</xdr:colOff>
      <xdr:row>50</xdr:row>
      <xdr:rowOff>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277FD773-290A-4A04-9370-59125BEAB742}"/>
            </a:ext>
          </a:extLst>
        </xdr:cNvPr>
        <xdr:cNvSpPr txBox="1">
          <a:spLocks noChangeArrowheads="1"/>
        </xdr:cNvSpPr>
      </xdr:nvSpPr>
      <xdr:spPr bwMode="auto">
        <a:xfrm>
          <a:off x="3105150" y="302895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2057400</xdr:colOff>
      <xdr:row>49</xdr:row>
      <xdr:rowOff>0</xdr:rowOff>
    </xdr:from>
    <xdr:to>
      <xdr:col>1</xdr:col>
      <xdr:colOff>2143125</xdr:colOff>
      <xdr:row>50</xdr:row>
      <xdr:rowOff>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85494F2F-AF17-47F0-B909-2FC3CDEED4C8}"/>
            </a:ext>
          </a:extLst>
        </xdr:cNvPr>
        <xdr:cNvSpPr txBox="1">
          <a:spLocks noChangeArrowheads="1"/>
        </xdr:cNvSpPr>
      </xdr:nvSpPr>
      <xdr:spPr bwMode="auto">
        <a:xfrm>
          <a:off x="3105150" y="302895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ngenharia/Documentos/Contratos/2022/0000238-2022%20-%20Manuten&#231;&#227;o%20Ar%20Condicionado%20-%20Regi&#227;o%2003/Documentos%20validados/Doc%20editaveis/00238.2022%20-%20Planilha%20de%20Or&#231;amentos%20(Estimada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de Orçamento"/>
      <sheetName val="Tabela Composição de Custos"/>
      <sheetName val="BDI"/>
    </sheetNames>
    <sheetDataSet>
      <sheetData sheetId="0"/>
      <sheetData sheetId="1"/>
      <sheetData sheetId="2">
        <row r="21">
          <cell r="D21">
            <v>0.25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F60"/>
  <sheetViews>
    <sheetView tabSelected="1" topLeftCell="A25" workbookViewId="0">
      <selection activeCell="B33" sqref="B33:C33"/>
    </sheetView>
  </sheetViews>
  <sheetFormatPr defaultColWidth="11.42578125" defaultRowHeight="15" x14ac:dyDescent="0.25"/>
  <cols>
    <col min="1" max="1" width="12.28515625" style="31" bestFit="1" customWidth="1"/>
    <col min="2" max="2" width="95" style="32" customWidth="1"/>
    <col min="3" max="3" width="5.7109375" style="33" customWidth="1"/>
    <col min="4" max="4" width="9.140625" style="33" bestFit="1" customWidth="1"/>
    <col min="5" max="5" width="12.5703125" style="33" customWidth="1"/>
    <col min="6" max="6" width="9" style="34" customWidth="1"/>
    <col min="7" max="7" width="5.140625" style="34" bestFit="1" customWidth="1"/>
    <col min="8" max="8" width="11.7109375" style="35" bestFit="1" customWidth="1"/>
    <col min="9" max="9" width="12.7109375" style="35" bestFit="1" customWidth="1"/>
    <col min="10" max="10" width="14.28515625" style="35" bestFit="1" customWidth="1"/>
    <col min="11" max="11" width="13" style="36" customWidth="1"/>
    <col min="12" max="12" width="8.28515625" style="36" customWidth="1"/>
    <col min="13" max="13" width="11.42578125" style="36" customWidth="1"/>
    <col min="14" max="231" width="11.42578125" style="2" customWidth="1"/>
    <col min="232" max="232" width="56.28515625" style="2" customWidth="1"/>
    <col min="233" max="16384" width="11.42578125" style="2"/>
  </cols>
  <sheetData>
    <row r="1" spans="1:240" ht="15" customHeight="1" x14ac:dyDescent="0.25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"/>
      <c r="L1" s="1"/>
      <c r="M1" s="1"/>
    </row>
    <row r="2" spans="1:240" ht="15" customHeight="1" x14ac:dyDescent="0.2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"/>
      <c r="L2" s="1"/>
      <c r="M2" s="1"/>
    </row>
    <row r="3" spans="1:240" ht="30.75" customHeight="1" x14ac:dyDescent="0.25">
      <c r="A3" s="116" t="s">
        <v>66</v>
      </c>
      <c r="B3" s="117"/>
      <c r="C3" s="117"/>
      <c r="D3" s="117"/>
      <c r="E3" s="117"/>
      <c r="F3" s="117"/>
      <c r="G3" s="41"/>
      <c r="H3" s="118" t="s">
        <v>68</v>
      </c>
      <c r="I3" s="118"/>
      <c r="J3" s="118"/>
      <c r="K3" s="1"/>
      <c r="L3" s="1"/>
      <c r="M3" s="1"/>
    </row>
    <row r="4" spans="1:240" ht="15" customHeight="1" x14ac:dyDescent="0.25">
      <c r="A4" s="119" t="s">
        <v>67</v>
      </c>
      <c r="B4" s="119"/>
      <c r="C4" s="119"/>
      <c r="D4" s="119"/>
      <c r="E4" s="119"/>
      <c r="F4" s="119"/>
      <c r="G4" s="42"/>
      <c r="H4" s="120" t="s">
        <v>1</v>
      </c>
      <c r="I4" s="120"/>
      <c r="J4" s="3">
        <f>[1]BDI!D21</f>
        <v>0.25</v>
      </c>
      <c r="K4" s="1"/>
      <c r="L4" s="1"/>
      <c r="M4" s="1"/>
    </row>
    <row r="5" spans="1:240" x14ac:dyDescent="0.25">
      <c r="A5" s="119" t="s">
        <v>2</v>
      </c>
      <c r="B5" s="119"/>
      <c r="C5" s="119"/>
      <c r="D5" s="119"/>
      <c r="E5" s="119"/>
      <c r="F5" s="119"/>
      <c r="G5" s="42"/>
      <c r="H5" s="121" t="s">
        <v>3</v>
      </c>
      <c r="I5" s="121"/>
      <c r="J5" s="4">
        <v>1.1122000000000001</v>
      </c>
      <c r="K5" s="1"/>
      <c r="L5" s="1"/>
      <c r="M5" s="1"/>
    </row>
    <row r="6" spans="1:240" ht="15.75" thickBot="1" x14ac:dyDescent="0.3">
      <c r="A6" s="119" t="s">
        <v>4</v>
      </c>
      <c r="B6" s="119"/>
      <c r="C6" s="119"/>
      <c r="D6" s="119"/>
      <c r="E6" s="119"/>
      <c r="F6" s="119"/>
      <c r="G6" s="42"/>
      <c r="H6" s="120" t="s">
        <v>5</v>
      </c>
      <c r="I6" s="120"/>
      <c r="J6" s="5"/>
      <c r="K6" s="1"/>
      <c r="L6" s="1"/>
      <c r="M6" s="1"/>
    </row>
    <row r="7" spans="1:240" s="1" customFormat="1" ht="15.75" thickBot="1" x14ac:dyDescent="0.3">
      <c r="A7" s="114" t="s">
        <v>6</v>
      </c>
      <c r="B7" s="114"/>
      <c r="C7" s="114"/>
      <c r="D7" s="114"/>
      <c r="E7" s="114"/>
      <c r="F7" s="114"/>
      <c r="G7" s="114"/>
      <c r="H7" s="114"/>
      <c r="I7" s="114"/>
      <c r="J7" s="114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</row>
    <row r="8" spans="1:240" s="12" customFormat="1" ht="23.25" customHeight="1" x14ac:dyDescent="0.25">
      <c r="A8" s="7" t="s">
        <v>7</v>
      </c>
      <c r="B8" s="8"/>
      <c r="C8" s="7" t="s">
        <v>8</v>
      </c>
      <c r="D8" s="7"/>
      <c r="E8" s="7"/>
      <c r="F8" s="122"/>
      <c r="G8" s="122"/>
      <c r="H8" s="122"/>
      <c r="I8" s="7" t="s">
        <v>9</v>
      </c>
      <c r="J8" s="9"/>
      <c r="K8" s="10"/>
      <c r="L8" s="10"/>
      <c r="M8" s="10"/>
      <c r="N8" s="10"/>
      <c r="O8" s="10"/>
      <c r="P8" s="10"/>
      <c r="Q8" s="10"/>
      <c r="R8" s="10"/>
      <c r="S8" s="11"/>
      <c r="T8" s="10"/>
      <c r="U8" s="10"/>
      <c r="V8" s="10"/>
      <c r="W8" s="10"/>
      <c r="X8" s="10"/>
      <c r="Y8" s="10"/>
      <c r="Z8" s="10"/>
      <c r="AA8" s="11"/>
      <c r="AB8" s="10"/>
      <c r="AC8" s="10"/>
      <c r="AD8" s="10"/>
      <c r="AE8" s="10"/>
      <c r="AF8" s="10"/>
      <c r="AG8" s="10"/>
      <c r="AH8" s="10"/>
      <c r="AI8" s="11"/>
      <c r="AJ8" s="10"/>
      <c r="AK8" s="10"/>
      <c r="AL8" s="10"/>
      <c r="AM8" s="10"/>
      <c r="AN8" s="10"/>
      <c r="AO8" s="10"/>
      <c r="AP8" s="10"/>
      <c r="AQ8" s="11"/>
      <c r="AR8" s="10"/>
      <c r="AS8" s="10"/>
      <c r="AT8" s="10"/>
      <c r="AU8" s="10"/>
      <c r="AV8" s="10"/>
      <c r="AW8" s="10"/>
      <c r="AX8" s="10"/>
      <c r="AY8" s="11"/>
      <c r="AZ8" s="10"/>
      <c r="BA8" s="10"/>
      <c r="BB8" s="10"/>
      <c r="BC8" s="10"/>
      <c r="BD8" s="10"/>
      <c r="BE8" s="10"/>
      <c r="BF8" s="10"/>
      <c r="BG8" s="11"/>
      <c r="BH8" s="10"/>
      <c r="BI8" s="10"/>
      <c r="BJ8" s="10"/>
      <c r="BK8" s="10"/>
      <c r="BL8" s="10"/>
      <c r="BM8" s="10"/>
      <c r="BN8" s="10"/>
      <c r="BO8" s="11"/>
      <c r="BP8" s="10"/>
      <c r="BQ8" s="10"/>
      <c r="BR8" s="10"/>
      <c r="BS8" s="10"/>
      <c r="BT8" s="10"/>
      <c r="BU8" s="10"/>
      <c r="BV8" s="10"/>
      <c r="BW8" s="11"/>
      <c r="BX8" s="10"/>
      <c r="BY8" s="10"/>
      <c r="BZ8" s="10"/>
      <c r="CA8" s="10"/>
      <c r="CB8" s="10"/>
      <c r="CC8" s="10"/>
      <c r="CD8" s="10"/>
      <c r="CE8" s="11"/>
      <c r="CF8" s="10"/>
      <c r="CG8" s="10"/>
      <c r="CH8" s="10"/>
      <c r="CI8" s="10"/>
      <c r="CJ8" s="10"/>
      <c r="CK8" s="10"/>
      <c r="CL8" s="10"/>
      <c r="CM8" s="11"/>
      <c r="CN8" s="10"/>
      <c r="CO8" s="10"/>
      <c r="CP8" s="10"/>
      <c r="CQ8" s="10"/>
      <c r="CR8" s="10"/>
      <c r="CS8" s="10"/>
      <c r="CT8" s="10"/>
      <c r="CU8" s="11"/>
      <c r="CV8" s="10"/>
      <c r="CW8" s="10"/>
      <c r="CX8" s="10"/>
      <c r="CY8" s="10"/>
      <c r="CZ8" s="10"/>
      <c r="DA8" s="10"/>
      <c r="DB8" s="10"/>
      <c r="DC8" s="11"/>
      <c r="DD8" s="10"/>
      <c r="DE8" s="10"/>
      <c r="DF8" s="10"/>
      <c r="DG8" s="10"/>
      <c r="DH8" s="10"/>
      <c r="DI8" s="10"/>
      <c r="DJ8" s="10"/>
      <c r="DK8" s="11"/>
      <c r="DL8" s="10"/>
      <c r="DM8" s="10"/>
      <c r="DN8" s="10"/>
      <c r="DO8" s="10"/>
      <c r="DP8" s="10"/>
      <c r="DQ8" s="10"/>
      <c r="DR8" s="10"/>
      <c r="DS8" s="11"/>
      <c r="DT8" s="10"/>
      <c r="DU8" s="10"/>
      <c r="DV8" s="10"/>
      <c r="DW8" s="10"/>
      <c r="DX8" s="10"/>
      <c r="DY8" s="10"/>
      <c r="DZ8" s="10"/>
      <c r="EA8" s="11"/>
      <c r="EB8" s="10"/>
      <c r="EC8" s="10"/>
      <c r="ED8" s="10"/>
      <c r="EE8" s="10"/>
      <c r="EF8" s="10"/>
      <c r="EG8" s="10"/>
      <c r="EH8" s="10"/>
      <c r="EI8" s="11"/>
      <c r="EJ8" s="10"/>
      <c r="EK8" s="10"/>
      <c r="EL8" s="10"/>
      <c r="EM8" s="10"/>
      <c r="EN8" s="10"/>
      <c r="EO8" s="10"/>
      <c r="EP8" s="10"/>
      <c r="EQ8" s="11"/>
      <c r="ER8" s="10"/>
      <c r="ES8" s="10"/>
      <c r="ET8" s="10"/>
      <c r="EU8" s="10"/>
      <c r="EV8" s="10"/>
      <c r="EW8" s="10"/>
      <c r="EX8" s="10"/>
      <c r="EY8" s="11"/>
      <c r="EZ8" s="10"/>
      <c r="FA8" s="10"/>
      <c r="FB8" s="10"/>
      <c r="FC8" s="10"/>
      <c r="FD8" s="10"/>
      <c r="FE8" s="10"/>
      <c r="FF8" s="10"/>
      <c r="FG8" s="11"/>
      <c r="FH8" s="10"/>
      <c r="FI8" s="10"/>
      <c r="FJ8" s="10"/>
      <c r="FK8" s="10"/>
      <c r="FL8" s="10"/>
      <c r="FM8" s="10"/>
      <c r="FN8" s="10"/>
      <c r="FO8" s="11"/>
      <c r="FP8" s="10"/>
      <c r="FQ8" s="10"/>
      <c r="FR8" s="10"/>
      <c r="FS8" s="10"/>
      <c r="FT8" s="10"/>
      <c r="FU8" s="10"/>
      <c r="FV8" s="10"/>
      <c r="FW8" s="11"/>
      <c r="FX8" s="10"/>
      <c r="FY8" s="10"/>
      <c r="FZ8" s="10"/>
      <c r="GA8" s="10"/>
      <c r="GB8" s="10"/>
      <c r="GC8" s="10"/>
      <c r="GD8" s="10"/>
      <c r="GE8" s="11"/>
      <c r="GF8" s="10"/>
      <c r="GG8" s="10"/>
      <c r="GH8" s="10"/>
      <c r="GI8" s="10"/>
      <c r="GJ8" s="10"/>
      <c r="GK8" s="10"/>
      <c r="GL8" s="10"/>
      <c r="GM8" s="11"/>
      <c r="GN8" s="10"/>
      <c r="GO8" s="10"/>
      <c r="GP8" s="10"/>
      <c r="GQ8" s="10"/>
      <c r="GR8" s="10"/>
      <c r="GS8" s="10"/>
      <c r="GT8" s="10"/>
      <c r="GU8" s="11"/>
      <c r="GV8" s="10"/>
      <c r="GW8" s="10"/>
      <c r="GX8" s="10"/>
      <c r="GY8" s="10"/>
      <c r="GZ8" s="10"/>
      <c r="HA8" s="10"/>
      <c r="HB8" s="10"/>
      <c r="HC8" s="11"/>
      <c r="HD8" s="10"/>
      <c r="HE8" s="10"/>
      <c r="HF8" s="10"/>
      <c r="HG8" s="10"/>
      <c r="HH8" s="10"/>
      <c r="HI8" s="10"/>
      <c r="HJ8" s="10"/>
      <c r="HK8" s="11"/>
      <c r="HL8" s="10"/>
      <c r="HM8" s="10"/>
      <c r="HN8" s="10"/>
      <c r="HO8" s="10"/>
      <c r="HP8" s="10"/>
      <c r="HQ8" s="10"/>
      <c r="HR8" s="10"/>
      <c r="HS8" s="11"/>
      <c r="HT8" s="10"/>
      <c r="HU8" s="10"/>
      <c r="HV8" s="10"/>
      <c r="HW8" s="10"/>
      <c r="HX8" s="10"/>
      <c r="HY8" s="10"/>
      <c r="HZ8" s="10"/>
      <c r="IA8" s="11"/>
      <c r="IB8" s="10"/>
      <c r="IC8" s="10"/>
      <c r="ID8" s="10"/>
      <c r="IE8" s="10"/>
      <c r="IF8" s="10"/>
    </row>
    <row r="9" spans="1:240" s="12" customFormat="1" ht="26.25" customHeight="1" thickBot="1" x14ac:dyDescent="0.3">
      <c r="A9" s="13" t="s">
        <v>10</v>
      </c>
      <c r="B9" s="14"/>
      <c r="C9" s="13" t="s">
        <v>11</v>
      </c>
      <c r="D9" s="13"/>
      <c r="E9" s="13"/>
      <c r="F9" s="123"/>
      <c r="G9" s="123"/>
      <c r="H9" s="123"/>
      <c r="I9" s="123"/>
      <c r="J9" s="123"/>
      <c r="K9" s="11"/>
      <c r="L9" s="10"/>
      <c r="M9" s="10"/>
      <c r="N9" s="10"/>
      <c r="O9" s="11"/>
      <c r="P9" s="11"/>
      <c r="Q9" s="10"/>
      <c r="R9" s="10"/>
      <c r="S9" s="11"/>
      <c r="T9" s="11"/>
      <c r="U9" s="10"/>
      <c r="V9" s="10"/>
      <c r="W9" s="11"/>
      <c r="X9" s="11"/>
      <c r="Y9" s="10"/>
      <c r="Z9" s="10"/>
      <c r="AA9" s="11"/>
      <c r="AB9" s="11"/>
      <c r="AC9" s="10"/>
      <c r="AD9" s="10"/>
      <c r="AE9" s="11"/>
      <c r="AF9" s="11"/>
      <c r="AG9" s="10"/>
      <c r="AH9" s="10"/>
      <c r="AI9" s="11"/>
      <c r="AJ9" s="11"/>
      <c r="AK9" s="10"/>
      <c r="AL9" s="10"/>
      <c r="AM9" s="11"/>
      <c r="AN9" s="11"/>
      <c r="AO9" s="10"/>
      <c r="AP9" s="10"/>
      <c r="AQ9" s="11"/>
      <c r="AR9" s="11"/>
      <c r="AS9" s="10"/>
      <c r="AT9" s="10"/>
      <c r="AU9" s="11"/>
      <c r="AV9" s="11"/>
      <c r="AW9" s="10"/>
      <c r="AX9" s="10"/>
      <c r="AY9" s="11"/>
      <c r="AZ9" s="11"/>
      <c r="BA9" s="10"/>
      <c r="BB9" s="10"/>
      <c r="BC9" s="11"/>
      <c r="BD9" s="11"/>
      <c r="BE9" s="10"/>
      <c r="BF9" s="10"/>
      <c r="BG9" s="11"/>
      <c r="BH9" s="11"/>
      <c r="BI9" s="10"/>
      <c r="BJ9" s="10"/>
      <c r="BK9" s="11"/>
      <c r="BL9" s="11"/>
      <c r="BM9" s="10"/>
      <c r="BN9" s="10"/>
      <c r="BO9" s="11"/>
      <c r="BP9" s="11"/>
      <c r="BQ9" s="10"/>
      <c r="BR9" s="10"/>
      <c r="BS9" s="11"/>
      <c r="BT9" s="11"/>
      <c r="BU9" s="10"/>
      <c r="BV9" s="10"/>
      <c r="BW9" s="11"/>
      <c r="BX9" s="11"/>
      <c r="BY9" s="10"/>
      <c r="BZ9" s="10"/>
      <c r="CA9" s="11"/>
      <c r="CB9" s="11"/>
      <c r="CC9" s="10"/>
      <c r="CD9" s="10"/>
      <c r="CE9" s="11"/>
      <c r="CF9" s="11"/>
      <c r="CG9" s="10"/>
      <c r="CH9" s="10"/>
      <c r="CI9" s="11"/>
      <c r="CJ9" s="11"/>
      <c r="CK9" s="10"/>
      <c r="CL9" s="10"/>
      <c r="CM9" s="11"/>
      <c r="CN9" s="11"/>
      <c r="CO9" s="10"/>
      <c r="CP9" s="10"/>
      <c r="CQ9" s="11"/>
      <c r="CR9" s="11"/>
      <c r="CS9" s="10"/>
      <c r="CT9" s="10"/>
      <c r="CU9" s="11"/>
      <c r="CV9" s="11"/>
      <c r="CW9" s="10"/>
      <c r="CX9" s="10"/>
      <c r="CY9" s="11"/>
      <c r="CZ9" s="11"/>
      <c r="DA9" s="10"/>
      <c r="DB9" s="10"/>
      <c r="DC9" s="11"/>
      <c r="DD9" s="11"/>
      <c r="DE9" s="10"/>
      <c r="DF9" s="10"/>
      <c r="DG9" s="11"/>
      <c r="DH9" s="11"/>
      <c r="DI9" s="10"/>
      <c r="DJ9" s="10"/>
      <c r="DK9" s="11"/>
      <c r="DL9" s="11"/>
      <c r="DM9" s="10"/>
      <c r="DN9" s="10"/>
      <c r="DO9" s="11"/>
      <c r="DP9" s="11"/>
      <c r="DQ9" s="10"/>
      <c r="DR9" s="10"/>
      <c r="DS9" s="11"/>
      <c r="DT9" s="11"/>
      <c r="DU9" s="10"/>
      <c r="DV9" s="10"/>
      <c r="DW9" s="11"/>
      <c r="DX9" s="11"/>
      <c r="DY9" s="10"/>
      <c r="DZ9" s="10"/>
      <c r="EA9" s="11"/>
      <c r="EB9" s="11"/>
      <c r="EC9" s="10"/>
      <c r="ED9" s="10"/>
      <c r="EE9" s="11"/>
      <c r="EF9" s="11"/>
      <c r="EG9" s="10"/>
      <c r="EH9" s="10"/>
      <c r="EI9" s="11"/>
      <c r="EJ9" s="11"/>
      <c r="EK9" s="10"/>
      <c r="EL9" s="10"/>
      <c r="EM9" s="11"/>
      <c r="EN9" s="11"/>
      <c r="EO9" s="10"/>
      <c r="EP9" s="10"/>
      <c r="EQ9" s="11"/>
      <c r="ER9" s="11"/>
      <c r="ES9" s="10"/>
      <c r="ET9" s="10"/>
      <c r="EU9" s="11"/>
      <c r="EV9" s="11"/>
      <c r="EW9" s="10"/>
      <c r="EX9" s="10"/>
      <c r="EY9" s="11"/>
      <c r="EZ9" s="11"/>
      <c r="FA9" s="10"/>
      <c r="FB9" s="10"/>
      <c r="FC9" s="11"/>
      <c r="FD9" s="11"/>
      <c r="FE9" s="10"/>
      <c r="FF9" s="10"/>
      <c r="FG9" s="11"/>
      <c r="FH9" s="11"/>
      <c r="FI9" s="10"/>
      <c r="FJ9" s="10"/>
      <c r="FK9" s="11"/>
      <c r="FL9" s="11"/>
      <c r="FM9" s="10"/>
      <c r="FN9" s="10"/>
      <c r="FO9" s="11"/>
      <c r="FP9" s="11"/>
      <c r="FQ9" s="10"/>
      <c r="FR9" s="10"/>
      <c r="FS9" s="11"/>
      <c r="FT9" s="11"/>
      <c r="FU9" s="10"/>
      <c r="FV9" s="10"/>
      <c r="FW9" s="11"/>
      <c r="FX9" s="11"/>
      <c r="FY9" s="10"/>
      <c r="FZ9" s="10"/>
      <c r="GA9" s="11"/>
      <c r="GB9" s="11"/>
      <c r="GC9" s="10"/>
      <c r="GD9" s="10"/>
      <c r="GE9" s="11"/>
      <c r="GF9" s="11"/>
      <c r="GG9" s="10"/>
      <c r="GH9" s="10"/>
      <c r="GI9" s="11"/>
      <c r="GJ9" s="11"/>
      <c r="GK9" s="10"/>
      <c r="GL9" s="10"/>
      <c r="GM9" s="11"/>
      <c r="GN9" s="11"/>
      <c r="GO9" s="10"/>
      <c r="GP9" s="10"/>
      <c r="GQ9" s="11"/>
      <c r="GR9" s="11"/>
      <c r="GS9" s="10"/>
      <c r="GT9" s="10"/>
      <c r="GU9" s="11"/>
      <c r="GV9" s="11"/>
      <c r="GW9" s="10"/>
      <c r="GX9" s="10"/>
      <c r="GY9" s="11"/>
      <c r="GZ9" s="11"/>
      <c r="HA9" s="10"/>
      <c r="HB9" s="10"/>
      <c r="HC9" s="11"/>
      <c r="HD9" s="11"/>
      <c r="HE9" s="10"/>
      <c r="HF9" s="10"/>
      <c r="HG9" s="11"/>
      <c r="HH9" s="11"/>
      <c r="HI9" s="10"/>
      <c r="HJ9" s="10"/>
      <c r="HK9" s="11"/>
      <c r="HL9" s="11"/>
      <c r="HM9" s="10"/>
      <c r="HN9" s="10"/>
      <c r="HO9" s="11"/>
      <c r="HP9" s="11"/>
      <c r="HQ9" s="10"/>
      <c r="HR9" s="10"/>
      <c r="HS9" s="11"/>
      <c r="HT9" s="11"/>
      <c r="HU9" s="10"/>
      <c r="HV9" s="10"/>
      <c r="HW9" s="11"/>
      <c r="HX9" s="11"/>
      <c r="HY9" s="10"/>
      <c r="HZ9" s="10"/>
      <c r="IA9" s="11"/>
      <c r="IB9" s="11"/>
      <c r="IC9" s="10"/>
      <c r="ID9" s="10"/>
      <c r="IE9" s="11"/>
      <c r="IF9" s="11"/>
    </row>
    <row r="10" spans="1:240" s="1" customFormat="1" ht="15.75" thickBot="1" x14ac:dyDescent="0.3">
      <c r="A10" s="15" t="s">
        <v>12</v>
      </c>
      <c r="B10" s="114" t="s">
        <v>13</v>
      </c>
      <c r="C10" s="114"/>
      <c r="D10" s="114"/>
      <c r="E10" s="114"/>
      <c r="F10" s="114"/>
      <c r="G10" s="114"/>
      <c r="H10" s="114"/>
      <c r="I10" s="114"/>
      <c r="J10" s="114"/>
      <c r="N10" s="6"/>
      <c r="O10" s="16"/>
      <c r="P10" s="16"/>
      <c r="Q10" s="6"/>
      <c r="R10" s="6"/>
      <c r="S10" s="16"/>
      <c r="T10" s="16"/>
      <c r="U10" s="6"/>
      <c r="V10" s="6"/>
      <c r="W10" s="16"/>
      <c r="X10" s="16"/>
      <c r="Y10" s="6"/>
      <c r="Z10" s="6"/>
      <c r="AA10" s="16"/>
      <c r="AB10" s="16"/>
      <c r="AC10" s="6"/>
      <c r="AD10" s="6"/>
      <c r="AE10" s="16"/>
      <c r="AF10" s="16"/>
      <c r="AG10" s="6"/>
      <c r="AH10" s="6"/>
      <c r="AI10" s="16"/>
      <c r="AJ10" s="16"/>
      <c r="AK10" s="6"/>
      <c r="AL10" s="6"/>
      <c r="AM10" s="16"/>
      <c r="AN10" s="16"/>
      <c r="AO10" s="6"/>
      <c r="AP10" s="6"/>
      <c r="AQ10" s="16"/>
      <c r="AR10" s="16"/>
      <c r="AS10" s="6"/>
      <c r="AT10" s="6"/>
      <c r="AU10" s="16"/>
      <c r="AV10" s="16"/>
      <c r="AW10" s="6"/>
      <c r="AX10" s="6"/>
      <c r="AY10" s="16"/>
      <c r="AZ10" s="16"/>
      <c r="BA10" s="6"/>
      <c r="BB10" s="6"/>
      <c r="BC10" s="16"/>
      <c r="BD10" s="16"/>
      <c r="BE10" s="6"/>
      <c r="BF10" s="6"/>
      <c r="BG10" s="16"/>
      <c r="BH10" s="16"/>
      <c r="BI10" s="6"/>
      <c r="BJ10" s="6"/>
      <c r="BK10" s="16"/>
      <c r="BL10" s="16"/>
      <c r="BM10" s="6"/>
      <c r="BN10" s="6"/>
      <c r="BO10" s="16"/>
      <c r="BP10" s="16"/>
      <c r="BQ10" s="6"/>
      <c r="BR10" s="6"/>
      <c r="BS10" s="16"/>
      <c r="BT10" s="16"/>
      <c r="BU10" s="6"/>
      <c r="BV10" s="6"/>
      <c r="BW10" s="16"/>
      <c r="BX10" s="16"/>
      <c r="BY10" s="6"/>
      <c r="BZ10" s="6"/>
      <c r="CA10" s="16"/>
      <c r="CB10" s="16"/>
      <c r="CC10" s="6"/>
      <c r="CD10" s="6"/>
      <c r="CE10" s="16"/>
      <c r="CF10" s="16"/>
      <c r="CG10" s="6"/>
      <c r="CH10" s="6"/>
      <c r="CI10" s="16"/>
      <c r="CJ10" s="16"/>
      <c r="CK10" s="6"/>
      <c r="CL10" s="6"/>
      <c r="CM10" s="16"/>
      <c r="CN10" s="16"/>
      <c r="CO10" s="6"/>
      <c r="CP10" s="6"/>
      <c r="CQ10" s="16"/>
      <c r="CR10" s="16"/>
      <c r="CS10" s="6"/>
      <c r="CT10" s="6"/>
      <c r="CU10" s="16"/>
      <c r="CV10" s="16"/>
      <c r="CW10" s="6"/>
      <c r="CX10" s="6"/>
      <c r="CY10" s="16"/>
      <c r="CZ10" s="16"/>
      <c r="DA10" s="6"/>
      <c r="DB10" s="6"/>
      <c r="DC10" s="16"/>
      <c r="DD10" s="16"/>
      <c r="DE10" s="6"/>
      <c r="DF10" s="6"/>
      <c r="DG10" s="16"/>
      <c r="DH10" s="16"/>
      <c r="DI10" s="6"/>
      <c r="DJ10" s="6"/>
      <c r="DK10" s="16"/>
      <c r="DL10" s="16"/>
      <c r="DM10" s="6"/>
      <c r="DN10" s="6"/>
      <c r="DO10" s="16"/>
      <c r="DP10" s="16"/>
      <c r="DQ10" s="6"/>
      <c r="DR10" s="6"/>
      <c r="DS10" s="16"/>
      <c r="DT10" s="16"/>
      <c r="DU10" s="6"/>
      <c r="DV10" s="6"/>
      <c r="DW10" s="16"/>
      <c r="DX10" s="16"/>
      <c r="DY10" s="6"/>
      <c r="DZ10" s="6"/>
      <c r="EA10" s="16"/>
      <c r="EB10" s="16"/>
      <c r="EC10" s="6"/>
      <c r="ED10" s="6"/>
      <c r="EE10" s="16"/>
      <c r="EF10" s="16"/>
      <c r="EG10" s="6"/>
      <c r="EH10" s="6"/>
      <c r="EI10" s="16"/>
      <c r="EJ10" s="16"/>
      <c r="EK10" s="6"/>
      <c r="EL10" s="6"/>
      <c r="EM10" s="16"/>
      <c r="EN10" s="16"/>
      <c r="EO10" s="6"/>
      <c r="EP10" s="6"/>
      <c r="EQ10" s="16"/>
      <c r="ER10" s="16"/>
      <c r="ES10" s="6"/>
      <c r="ET10" s="6"/>
      <c r="EU10" s="16"/>
      <c r="EV10" s="16"/>
      <c r="EW10" s="6"/>
      <c r="EX10" s="6"/>
      <c r="EY10" s="16"/>
      <c r="EZ10" s="16"/>
      <c r="FA10" s="6"/>
      <c r="FB10" s="6"/>
      <c r="FC10" s="16"/>
      <c r="FD10" s="16"/>
      <c r="FE10" s="6"/>
      <c r="FF10" s="6"/>
      <c r="FG10" s="16"/>
      <c r="FH10" s="16"/>
      <c r="FI10" s="6"/>
      <c r="FJ10" s="6"/>
      <c r="FK10" s="16"/>
      <c r="FL10" s="16"/>
      <c r="FM10" s="6"/>
      <c r="FN10" s="6"/>
      <c r="FO10" s="16"/>
      <c r="FP10" s="16"/>
      <c r="FQ10" s="6"/>
      <c r="FR10" s="6"/>
      <c r="FS10" s="16"/>
      <c r="FT10" s="16"/>
      <c r="FU10" s="6"/>
      <c r="FV10" s="6"/>
      <c r="FW10" s="16"/>
      <c r="FX10" s="16"/>
      <c r="FY10" s="6"/>
      <c r="FZ10" s="6"/>
      <c r="GA10" s="16"/>
      <c r="GB10" s="16"/>
      <c r="GC10" s="6"/>
      <c r="GD10" s="6"/>
      <c r="GE10" s="16"/>
      <c r="GF10" s="16"/>
      <c r="GG10" s="6"/>
      <c r="GH10" s="6"/>
      <c r="GI10" s="16"/>
      <c r="GJ10" s="16"/>
      <c r="GK10" s="6"/>
      <c r="GL10" s="6"/>
      <c r="GM10" s="16"/>
      <c r="GN10" s="16"/>
      <c r="GO10" s="6"/>
      <c r="GP10" s="6"/>
      <c r="GQ10" s="16"/>
      <c r="GR10" s="16"/>
      <c r="GS10" s="6"/>
      <c r="GT10" s="6"/>
      <c r="GU10" s="16"/>
      <c r="GV10" s="16"/>
      <c r="GW10" s="6"/>
      <c r="GX10" s="6"/>
      <c r="GY10" s="16"/>
      <c r="GZ10" s="16"/>
      <c r="HA10" s="6"/>
      <c r="HB10" s="6"/>
      <c r="HC10" s="16"/>
      <c r="HD10" s="16"/>
      <c r="HE10" s="6"/>
      <c r="HF10" s="6"/>
      <c r="HG10" s="16"/>
      <c r="HH10" s="16"/>
      <c r="HI10" s="6"/>
      <c r="HJ10" s="6"/>
      <c r="HK10" s="16"/>
      <c r="HL10" s="16"/>
      <c r="HM10" s="6"/>
      <c r="HN10" s="6"/>
      <c r="HO10" s="16"/>
      <c r="HP10" s="16"/>
      <c r="HQ10" s="6"/>
      <c r="HR10" s="6"/>
      <c r="HS10" s="16"/>
      <c r="HT10" s="16"/>
      <c r="HU10" s="6"/>
      <c r="HV10" s="6"/>
      <c r="HW10" s="16"/>
      <c r="HX10" s="16"/>
      <c r="HY10" s="6"/>
      <c r="HZ10" s="6"/>
      <c r="IA10" s="16"/>
      <c r="IB10" s="16"/>
      <c r="IC10" s="6"/>
      <c r="ID10" s="6"/>
      <c r="IE10" s="16"/>
      <c r="IF10" s="16"/>
    </row>
    <row r="11" spans="1:240" s="18" customFormat="1" ht="25.5" customHeight="1" thickBot="1" x14ac:dyDescent="0.3">
      <c r="A11" s="17" t="s">
        <v>14</v>
      </c>
      <c r="B11" s="99" t="s">
        <v>15</v>
      </c>
      <c r="C11" s="99"/>
      <c r="D11" s="99"/>
      <c r="E11" s="99"/>
      <c r="F11" s="99"/>
      <c r="G11" s="43"/>
      <c r="H11" s="100" t="s">
        <v>16</v>
      </c>
      <c r="I11" s="100"/>
      <c r="J11" s="100"/>
    </row>
    <row r="12" spans="1:240" ht="15" customHeight="1" x14ac:dyDescent="0.25">
      <c r="A12" s="104" t="s">
        <v>54</v>
      </c>
      <c r="B12" s="90" t="s">
        <v>50</v>
      </c>
      <c r="C12" s="90"/>
      <c r="D12" s="112" t="s">
        <v>51</v>
      </c>
      <c r="E12" s="106" t="s">
        <v>52</v>
      </c>
      <c r="F12" s="106" t="s">
        <v>53</v>
      </c>
      <c r="G12" s="85" t="s">
        <v>18</v>
      </c>
      <c r="H12" s="108" t="s">
        <v>19</v>
      </c>
      <c r="I12" s="109"/>
      <c r="J12" s="110" t="s">
        <v>20</v>
      </c>
      <c r="K12" s="1"/>
      <c r="L12" s="1"/>
      <c r="M12" s="1"/>
    </row>
    <row r="13" spans="1:240" ht="15.75" thickBot="1" x14ac:dyDescent="0.3">
      <c r="A13" s="105"/>
      <c r="B13" s="91"/>
      <c r="C13" s="91"/>
      <c r="D13" s="113"/>
      <c r="E13" s="107"/>
      <c r="F13" s="107"/>
      <c r="G13" s="86"/>
      <c r="H13" s="72" t="s">
        <v>21</v>
      </c>
      <c r="I13" s="73" t="s">
        <v>22</v>
      </c>
      <c r="J13" s="111"/>
      <c r="K13" s="1"/>
      <c r="L13" s="1"/>
      <c r="M13" s="1"/>
    </row>
    <row r="14" spans="1:240" x14ac:dyDescent="0.2">
      <c r="A14" s="21" t="s">
        <v>17</v>
      </c>
      <c r="B14" s="92" t="s">
        <v>29</v>
      </c>
      <c r="C14" s="92"/>
      <c r="D14" s="37">
        <v>1</v>
      </c>
      <c r="E14" s="37"/>
      <c r="F14" s="38"/>
      <c r="G14" s="65" t="s">
        <v>61</v>
      </c>
      <c r="H14" s="62"/>
      <c r="I14" s="19">
        <f t="shared" ref="I14" si="0">H14*12</f>
        <v>0</v>
      </c>
      <c r="J14" s="20">
        <f t="shared" ref="J14" si="1">I14</f>
        <v>0</v>
      </c>
      <c r="K14" s="1"/>
      <c r="L14" s="1"/>
      <c r="M14" s="1"/>
    </row>
    <row r="15" spans="1:240" x14ac:dyDescent="0.2">
      <c r="A15" s="21" t="s">
        <v>55</v>
      </c>
      <c r="B15" s="92" t="s">
        <v>29</v>
      </c>
      <c r="C15" s="92"/>
      <c r="D15" s="37">
        <v>1</v>
      </c>
      <c r="E15" s="37"/>
      <c r="F15" s="38"/>
      <c r="G15" s="65" t="s">
        <v>61</v>
      </c>
      <c r="H15" s="62"/>
      <c r="I15" s="19">
        <f t="shared" ref="I15:I46" si="2">H15*12</f>
        <v>0</v>
      </c>
      <c r="J15" s="20">
        <f t="shared" ref="J15:J46" si="3">I15</f>
        <v>0</v>
      </c>
      <c r="K15" s="1"/>
      <c r="L15" s="1"/>
      <c r="M15" s="1"/>
    </row>
    <row r="16" spans="1:240" x14ac:dyDescent="0.2">
      <c r="A16" s="21" t="s">
        <v>56</v>
      </c>
      <c r="B16" s="92" t="s">
        <v>29</v>
      </c>
      <c r="C16" s="92"/>
      <c r="D16" s="37">
        <v>1</v>
      </c>
      <c r="E16" s="37"/>
      <c r="F16" s="38"/>
      <c r="G16" s="65" t="s">
        <v>61</v>
      </c>
      <c r="H16" s="62"/>
      <c r="I16" s="19">
        <f t="shared" si="2"/>
        <v>0</v>
      </c>
      <c r="J16" s="20">
        <f t="shared" si="3"/>
        <v>0</v>
      </c>
      <c r="K16" s="1"/>
      <c r="L16" s="1"/>
      <c r="M16" s="1"/>
    </row>
    <row r="17" spans="1:13" x14ac:dyDescent="0.2">
      <c r="A17" s="21" t="s">
        <v>57</v>
      </c>
      <c r="B17" s="92" t="s">
        <v>30</v>
      </c>
      <c r="C17" s="92"/>
      <c r="D17" s="37">
        <v>1</v>
      </c>
      <c r="E17" s="37"/>
      <c r="F17" s="38"/>
      <c r="G17" s="65" t="s">
        <v>61</v>
      </c>
      <c r="H17" s="62"/>
      <c r="I17" s="19">
        <f t="shared" si="2"/>
        <v>0</v>
      </c>
      <c r="J17" s="20">
        <f t="shared" si="3"/>
        <v>0</v>
      </c>
      <c r="K17" s="1"/>
      <c r="L17" s="1"/>
      <c r="M17" s="1"/>
    </row>
    <row r="18" spans="1:13" x14ac:dyDescent="0.2">
      <c r="A18" s="21" t="s">
        <v>58</v>
      </c>
      <c r="B18" s="92" t="s">
        <v>30</v>
      </c>
      <c r="C18" s="92"/>
      <c r="D18" s="37">
        <v>1</v>
      </c>
      <c r="E18" s="37"/>
      <c r="F18" s="38"/>
      <c r="G18" s="65" t="s">
        <v>61</v>
      </c>
      <c r="H18" s="62"/>
      <c r="I18" s="19">
        <f t="shared" si="2"/>
        <v>0</v>
      </c>
      <c r="J18" s="20">
        <f t="shared" si="3"/>
        <v>0</v>
      </c>
      <c r="K18" s="1"/>
      <c r="L18" s="1"/>
      <c r="M18" s="1"/>
    </row>
    <row r="19" spans="1:13" x14ac:dyDescent="0.2">
      <c r="A19" s="21" t="s">
        <v>59</v>
      </c>
      <c r="B19" s="92" t="s">
        <v>30</v>
      </c>
      <c r="C19" s="92"/>
      <c r="D19" s="37">
        <v>1</v>
      </c>
      <c r="E19" s="37"/>
      <c r="F19" s="38"/>
      <c r="G19" s="65" t="s">
        <v>61</v>
      </c>
      <c r="H19" s="62"/>
      <c r="I19" s="19">
        <f t="shared" si="2"/>
        <v>0</v>
      </c>
      <c r="J19" s="20">
        <f t="shared" si="3"/>
        <v>0</v>
      </c>
      <c r="K19" s="1"/>
      <c r="L19" s="1"/>
      <c r="M19" s="1"/>
    </row>
    <row r="20" spans="1:13" x14ac:dyDescent="0.2">
      <c r="A20" s="21" t="s">
        <v>60</v>
      </c>
      <c r="B20" s="92" t="s">
        <v>30</v>
      </c>
      <c r="C20" s="92"/>
      <c r="D20" s="37">
        <v>1</v>
      </c>
      <c r="E20" s="37"/>
      <c r="F20" s="38"/>
      <c r="G20" s="65" t="s">
        <v>61</v>
      </c>
      <c r="H20" s="62"/>
      <c r="I20" s="19">
        <f t="shared" si="2"/>
        <v>0</v>
      </c>
      <c r="J20" s="20">
        <f t="shared" si="3"/>
        <v>0</v>
      </c>
      <c r="K20" s="1"/>
      <c r="L20" s="1"/>
      <c r="M20" s="1"/>
    </row>
    <row r="21" spans="1:13" x14ac:dyDescent="0.2">
      <c r="A21" s="21" t="s">
        <v>818</v>
      </c>
      <c r="B21" s="92" t="s">
        <v>30</v>
      </c>
      <c r="C21" s="92"/>
      <c r="D21" s="37"/>
      <c r="E21" s="37">
        <v>1</v>
      </c>
      <c r="F21" s="38"/>
      <c r="G21" s="65" t="s">
        <v>61</v>
      </c>
      <c r="H21" s="63"/>
      <c r="I21" s="19">
        <f t="shared" si="2"/>
        <v>0</v>
      </c>
      <c r="J21" s="20">
        <f t="shared" si="3"/>
        <v>0</v>
      </c>
      <c r="K21" s="1"/>
      <c r="L21" s="1"/>
      <c r="M21" s="1"/>
    </row>
    <row r="22" spans="1:13" x14ac:dyDescent="0.2">
      <c r="A22" s="21" t="s">
        <v>819</v>
      </c>
      <c r="B22" s="92" t="s">
        <v>30</v>
      </c>
      <c r="C22" s="92"/>
      <c r="D22" s="37"/>
      <c r="E22" s="37"/>
      <c r="F22" s="38">
        <v>1</v>
      </c>
      <c r="G22" s="65" t="s">
        <v>61</v>
      </c>
      <c r="H22" s="62"/>
      <c r="I22" s="19">
        <f t="shared" si="2"/>
        <v>0</v>
      </c>
      <c r="J22" s="20">
        <f t="shared" si="3"/>
        <v>0</v>
      </c>
      <c r="K22" s="1"/>
      <c r="L22" s="1"/>
      <c r="M22" s="1"/>
    </row>
    <row r="23" spans="1:13" x14ac:dyDescent="0.2">
      <c r="A23" s="21" t="s">
        <v>820</v>
      </c>
      <c r="B23" s="92" t="s">
        <v>30</v>
      </c>
      <c r="C23" s="92"/>
      <c r="D23" s="37"/>
      <c r="E23" s="37"/>
      <c r="F23" s="38">
        <v>1</v>
      </c>
      <c r="G23" s="65" t="s">
        <v>61</v>
      </c>
      <c r="H23" s="62"/>
      <c r="I23" s="19">
        <f t="shared" si="2"/>
        <v>0</v>
      </c>
      <c r="J23" s="20">
        <f t="shared" si="3"/>
        <v>0</v>
      </c>
      <c r="K23" s="1"/>
      <c r="L23" s="1"/>
      <c r="M23" s="1"/>
    </row>
    <row r="24" spans="1:13" x14ac:dyDescent="0.2">
      <c r="A24" s="21" t="s">
        <v>821</v>
      </c>
      <c r="B24" s="92" t="s">
        <v>31</v>
      </c>
      <c r="C24" s="92"/>
      <c r="D24" s="37">
        <v>1</v>
      </c>
      <c r="E24" s="37"/>
      <c r="F24" s="38"/>
      <c r="G24" s="65" t="s">
        <v>61</v>
      </c>
      <c r="H24" s="63"/>
      <c r="I24" s="19">
        <f t="shared" si="2"/>
        <v>0</v>
      </c>
      <c r="J24" s="20">
        <f t="shared" si="3"/>
        <v>0</v>
      </c>
      <c r="K24" s="1"/>
      <c r="L24" s="1"/>
      <c r="M24" s="1"/>
    </row>
    <row r="25" spans="1:13" x14ac:dyDescent="0.2">
      <c r="A25" s="21" t="s">
        <v>822</v>
      </c>
      <c r="B25" s="92" t="s">
        <v>31</v>
      </c>
      <c r="C25" s="92"/>
      <c r="D25" s="37">
        <v>1</v>
      </c>
      <c r="E25" s="37"/>
      <c r="F25" s="38"/>
      <c r="G25" s="65" t="s">
        <v>61</v>
      </c>
      <c r="H25" s="63"/>
      <c r="I25" s="19">
        <f t="shared" si="2"/>
        <v>0</v>
      </c>
      <c r="J25" s="20">
        <f t="shared" si="3"/>
        <v>0</v>
      </c>
      <c r="K25" s="1"/>
      <c r="L25" s="1"/>
      <c r="M25" s="1"/>
    </row>
    <row r="26" spans="1:13" x14ac:dyDescent="0.2">
      <c r="A26" s="21" t="s">
        <v>823</v>
      </c>
      <c r="B26" s="92" t="s">
        <v>32</v>
      </c>
      <c r="C26" s="92"/>
      <c r="D26" s="37"/>
      <c r="E26" s="37">
        <v>1</v>
      </c>
      <c r="F26" s="38"/>
      <c r="G26" s="65" t="s">
        <v>61</v>
      </c>
      <c r="H26" s="63"/>
      <c r="I26" s="19">
        <f t="shared" si="2"/>
        <v>0</v>
      </c>
      <c r="J26" s="20">
        <f t="shared" si="3"/>
        <v>0</v>
      </c>
      <c r="K26" s="1"/>
      <c r="L26" s="1"/>
      <c r="M26" s="1"/>
    </row>
    <row r="27" spans="1:13" x14ac:dyDescent="0.2">
      <c r="A27" s="21" t="s">
        <v>824</v>
      </c>
      <c r="B27" s="92" t="s">
        <v>33</v>
      </c>
      <c r="C27" s="92"/>
      <c r="D27" s="37"/>
      <c r="E27" s="37">
        <v>1</v>
      </c>
      <c r="F27" s="38"/>
      <c r="G27" s="65" t="s">
        <v>61</v>
      </c>
      <c r="H27" s="63"/>
      <c r="I27" s="19">
        <f t="shared" si="2"/>
        <v>0</v>
      </c>
      <c r="J27" s="20">
        <f t="shared" si="3"/>
        <v>0</v>
      </c>
      <c r="K27" s="1"/>
      <c r="L27" s="1"/>
      <c r="M27" s="1"/>
    </row>
    <row r="28" spans="1:13" x14ac:dyDescent="0.2">
      <c r="A28" s="21" t="s">
        <v>825</v>
      </c>
      <c r="B28" s="92" t="s">
        <v>34</v>
      </c>
      <c r="C28" s="92"/>
      <c r="D28" s="37">
        <v>1</v>
      </c>
      <c r="E28" s="37"/>
      <c r="F28" s="38"/>
      <c r="G28" s="65" t="s">
        <v>61</v>
      </c>
      <c r="H28" s="63"/>
      <c r="I28" s="19">
        <f t="shared" si="2"/>
        <v>0</v>
      </c>
      <c r="J28" s="20">
        <f t="shared" si="3"/>
        <v>0</v>
      </c>
      <c r="K28" s="1"/>
      <c r="L28" s="1"/>
      <c r="M28" s="1"/>
    </row>
    <row r="29" spans="1:13" x14ac:dyDescent="0.2">
      <c r="A29" s="21" t="s">
        <v>826</v>
      </c>
      <c r="B29" s="92" t="s">
        <v>35</v>
      </c>
      <c r="C29" s="92"/>
      <c r="D29" s="39">
        <v>1</v>
      </c>
      <c r="E29" s="37"/>
      <c r="F29" s="38"/>
      <c r="G29" s="65" t="s">
        <v>61</v>
      </c>
      <c r="H29" s="63"/>
      <c r="I29" s="19">
        <f t="shared" si="2"/>
        <v>0</v>
      </c>
      <c r="J29" s="20">
        <f t="shared" si="3"/>
        <v>0</v>
      </c>
      <c r="K29" s="1"/>
      <c r="L29" s="1"/>
      <c r="M29" s="1"/>
    </row>
    <row r="30" spans="1:13" x14ac:dyDescent="0.2">
      <c r="A30" s="21" t="s">
        <v>827</v>
      </c>
      <c r="B30" s="92" t="s">
        <v>35</v>
      </c>
      <c r="C30" s="92"/>
      <c r="D30" s="39"/>
      <c r="E30" s="37">
        <v>1</v>
      </c>
      <c r="F30" s="38"/>
      <c r="G30" s="65" t="s">
        <v>61</v>
      </c>
      <c r="H30" s="63"/>
      <c r="I30" s="19">
        <f t="shared" si="2"/>
        <v>0</v>
      </c>
      <c r="J30" s="20">
        <f t="shared" si="3"/>
        <v>0</v>
      </c>
      <c r="K30" s="1"/>
      <c r="L30" s="1"/>
      <c r="M30" s="1"/>
    </row>
    <row r="31" spans="1:13" x14ac:dyDescent="0.2">
      <c r="A31" s="21" t="s">
        <v>828</v>
      </c>
      <c r="B31" s="84" t="s">
        <v>36</v>
      </c>
      <c r="C31" s="84"/>
      <c r="D31" s="39">
        <v>1</v>
      </c>
      <c r="E31" s="39"/>
      <c r="F31" s="38"/>
      <c r="G31" s="65" t="s">
        <v>61</v>
      </c>
      <c r="H31" s="63"/>
      <c r="I31" s="19">
        <f t="shared" si="2"/>
        <v>0</v>
      </c>
      <c r="J31" s="20">
        <f t="shared" si="3"/>
        <v>0</v>
      </c>
      <c r="K31" s="1"/>
      <c r="L31" s="1"/>
      <c r="M31" s="1"/>
    </row>
    <row r="32" spans="1:13" x14ac:dyDescent="0.2">
      <c r="A32" s="21" t="s">
        <v>829</v>
      </c>
      <c r="B32" s="84" t="s">
        <v>37</v>
      </c>
      <c r="C32" s="84"/>
      <c r="D32" s="39">
        <v>1</v>
      </c>
      <c r="E32" s="39"/>
      <c r="F32" s="38"/>
      <c r="G32" s="65" t="s">
        <v>61</v>
      </c>
      <c r="H32" s="63"/>
      <c r="I32" s="19">
        <f t="shared" si="2"/>
        <v>0</v>
      </c>
      <c r="J32" s="20">
        <f t="shared" si="3"/>
        <v>0</v>
      </c>
      <c r="K32" s="1"/>
      <c r="L32" s="1"/>
      <c r="M32" s="1"/>
    </row>
    <row r="33" spans="1:13" x14ac:dyDescent="0.2">
      <c r="A33" s="21" t="s">
        <v>830</v>
      </c>
      <c r="B33" s="84" t="s">
        <v>38</v>
      </c>
      <c r="C33" s="84"/>
      <c r="D33" s="39">
        <v>1</v>
      </c>
      <c r="E33" s="39"/>
      <c r="F33" s="38"/>
      <c r="G33" s="65" t="s">
        <v>61</v>
      </c>
      <c r="H33" s="63"/>
      <c r="I33" s="19">
        <f t="shared" si="2"/>
        <v>0</v>
      </c>
      <c r="J33" s="20">
        <f t="shared" si="3"/>
        <v>0</v>
      </c>
      <c r="K33" s="1"/>
      <c r="L33" s="1"/>
      <c r="M33" s="1"/>
    </row>
    <row r="34" spans="1:13" x14ac:dyDescent="0.2">
      <c r="A34" s="21" t="s">
        <v>831</v>
      </c>
      <c r="B34" s="84" t="s">
        <v>38</v>
      </c>
      <c r="C34" s="84"/>
      <c r="D34" s="39">
        <v>1</v>
      </c>
      <c r="E34" s="39"/>
      <c r="F34" s="38"/>
      <c r="G34" s="65" t="s">
        <v>61</v>
      </c>
      <c r="H34" s="63"/>
      <c r="I34" s="19">
        <f t="shared" si="2"/>
        <v>0</v>
      </c>
      <c r="J34" s="20">
        <f t="shared" si="3"/>
        <v>0</v>
      </c>
      <c r="K34" s="1"/>
      <c r="L34" s="1"/>
      <c r="M34" s="1"/>
    </row>
    <row r="35" spans="1:13" x14ac:dyDescent="0.2">
      <c r="A35" s="21" t="s">
        <v>832</v>
      </c>
      <c r="B35" s="84" t="s">
        <v>39</v>
      </c>
      <c r="C35" s="84"/>
      <c r="D35" s="39">
        <v>1</v>
      </c>
      <c r="E35" s="39"/>
      <c r="F35" s="38"/>
      <c r="G35" s="65" t="s">
        <v>61</v>
      </c>
      <c r="H35" s="63"/>
      <c r="I35" s="19">
        <f t="shared" si="2"/>
        <v>0</v>
      </c>
      <c r="J35" s="20">
        <f t="shared" si="3"/>
        <v>0</v>
      </c>
      <c r="K35" s="1"/>
      <c r="L35" s="1"/>
      <c r="M35" s="1"/>
    </row>
    <row r="36" spans="1:13" x14ac:dyDescent="0.2">
      <c r="A36" s="21" t="s">
        <v>833</v>
      </c>
      <c r="B36" s="84" t="s">
        <v>40</v>
      </c>
      <c r="C36" s="84"/>
      <c r="D36" s="39">
        <v>1</v>
      </c>
      <c r="E36" s="39"/>
      <c r="F36" s="38"/>
      <c r="G36" s="65" t="s">
        <v>61</v>
      </c>
      <c r="H36" s="63"/>
      <c r="I36" s="19">
        <f t="shared" si="2"/>
        <v>0</v>
      </c>
      <c r="J36" s="20">
        <f t="shared" si="3"/>
        <v>0</v>
      </c>
      <c r="K36" s="1"/>
      <c r="L36" s="1"/>
      <c r="M36" s="1"/>
    </row>
    <row r="37" spans="1:13" x14ac:dyDescent="0.2">
      <c r="A37" s="21" t="s">
        <v>834</v>
      </c>
      <c r="B37" s="84" t="s">
        <v>41</v>
      </c>
      <c r="C37" s="84"/>
      <c r="D37" s="39">
        <v>1</v>
      </c>
      <c r="E37" s="39"/>
      <c r="F37" s="38"/>
      <c r="G37" s="65" t="s">
        <v>61</v>
      </c>
      <c r="H37" s="63"/>
      <c r="I37" s="19">
        <f t="shared" si="2"/>
        <v>0</v>
      </c>
      <c r="J37" s="20">
        <f t="shared" si="3"/>
        <v>0</v>
      </c>
      <c r="K37" s="1"/>
      <c r="L37" s="1"/>
      <c r="M37" s="1"/>
    </row>
    <row r="38" spans="1:13" x14ac:dyDescent="0.2">
      <c r="A38" s="21" t="s">
        <v>835</v>
      </c>
      <c r="B38" s="84" t="s">
        <v>42</v>
      </c>
      <c r="C38" s="84"/>
      <c r="D38" s="39">
        <v>1</v>
      </c>
      <c r="E38" s="39"/>
      <c r="F38" s="38"/>
      <c r="G38" s="65" t="s">
        <v>61</v>
      </c>
      <c r="H38" s="63"/>
      <c r="I38" s="19">
        <f t="shared" si="2"/>
        <v>0</v>
      </c>
      <c r="J38" s="20">
        <f t="shared" si="3"/>
        <v>0</v>
      </c>
      <c r="K38" s="1"/>
      <c r="L38" s="1"/>
      <c r="M38" s="1"/>
    </row>
    <row r="39" spans="1:13" x14ac:dyDescent="0.2">
      <c r="A39" s="21" t="s">
        <v>836</v>
      </c>
      <c r="B39" s="84" t="s">
        <v>43</v>
      </c>
      <c r="C39" s="84"/>
      <c r="D39" s="39">
        <v>1</v>
      </c>
      <c r="E39" s="39"/>
      <c r="F39" s="38"/>
      <c r="G39" s="65" t="s">
        <v>61</v>
      </c>
      <c r="H39" s="63"/>
      <c r="I39" s="19">
        <f t="shared" si="2"/>
        <v>0</v>
      </c>
      <c r="J39" s="20">
        <f t="shared" si="3"/>
        <v>0</v>
      </c>
      <c r="K39" s="1"/>
      <c r="L39" s="1"/>
      <c r="M39" s="1"/>
    </row>
    <row r="40" spans="1:13" x14ac:dyDescent="0.2">
      <c r="A40" s="21" t="s">
        <v>837</v>
      </c>
      <c r="B40" s="92" t="s">
        <v>44</v>
      </c>
      <c r="C40" s="92"/>
      <c r="D40" s="40">
        <v>1</v>
      </c>
      <c r="E40" s="37"/>
      <c r="F40" s="38"/>
      <c r="G40" s="65" t="s">
        <v>61</v>
      </c>
      <c r="H40" s="63"/>
      <c r="I40" s="19">
        <f t="shared" si="2"/>
        <v>0</v>
      </c>
      <c r="J40" s="20">
        <f t="shared" si="3"/>
        <v>0</v>
      </c>
      <c r="K40" s="1"/>
      <c r="L40" s="1"/>
      <c r="M40" s="1"/>
    </row>
    <row r="41" spans="1:13" x14ac:dyDescent="0.2">
      <c r="A41" s="21" t="s">
        <v>838</v>
      </c>
      <c r="B41" s="92" t="s">
        <v>45</v>
      </c>
      <c r="C41" s="92"/>
      <c r="D41" s="37"/>
      <c r="E41" s="39">
        <v>1</v>
      </c>
      <c r="F41" s="38"/>
      <c r="G41" s="65" t="s">
        <v>61</v>
      </c>
      <c r="H41" s="63"/>
      <c r="I41" s="19">
        <f t="shared" si="2"/>
        <v>0</v>
      </c>
      <c r="J41" s="20">
        <f t="shared" si="3"/>
        <v>0</v>
      </c>
      <c r="K41" s="1"/>
      <c r="L41" s="1"/>
      <c r="M41" s="1"/>
    </row>
    <row r="42" spans="1:13" x14ac:dyDescent="0.2">
      <c r="A42" s="21" t="s">
        <v>839</v>
      </c>
      <c r="B42" s="92" t="s">
        <v>46</v>
      </c>
      <c r="C42" s="92"/>
      <c r="D42" s="37"/>
      <c r="E42" s="39">
        <v>1</v>
      </c>
      <c r="F42" s="38"/>
      <c r="G42" s="65" t="s">
        <v>61</v>
      </c>
      <c r="H42" s="63"/>
      <c r="I42" s="19">
        <f t="shared" si="2"/>
        <v>0</v>
      </c>
      <c r="J42" s="20">
        <f t="shared" si="3"/>
        <v>0</v>
      </c>
      <c r="K42" s="1"/>
      <c r="L42" s="1"/>
      <c r="M42" s="1"/>
    </row>
    <row r="43" spans="1:13" x14ac:dyDescent="0.2">
      <c r="A43" s="21" t="s">
        <v>840</v>
      </c>
      <c r="B43" s="84" t="s">
        <v>47</v>
      </c>
      <c r="C43" s="84"/>
      <c r="D43" s="37"/>
      <c r="E43" s="39">
        <v>1</v>
      </c>
      <c r="F43" s="38"/>
      <c r="G43" s="65" t="s">
        <v>61</v>
      </c>
      <c r="H43" s="63"/>
      <c r="I43" s="19">
        <f t="shared" si="2"/>
        <v>0</v>
      </c>
      <c r="J43" s="20">
        <f t="shared" si="3"/>
        <v>0</v>
      </c>
      <c r="K43" s="1"/>
      <c r="L43" s="1"/>
      <c r="M43" s="1"/>
    </row>
    <row r="44" spans="1:13" x14ac:dyDescent="0.2">
      <c r="A44" s="21" t="s">
        <v>841</v>
      </c>
      <c r="B44" s="84" t="s">
        <v>48</v>
      </c>
      <c r="C44" s="84"/>
      <c r="D44" s="37"/>
      <c r="E44" s="39">
        <v>1</v>
      </c>
      <c r="F44" s="38"/>
      <c r="G44" s="65" t="s">
        <v>61</v>
      </c>
      <c r="H44" s="63"/>
      <c r="I44" s="19">
        <f t="shared" si="2"/>
        <v>0</v>
      </c>
      <c r="J44" s="20">
        <f t="shared" si="3"/>
        <v>0</v>
      </c>
      <c r="K44" s="1"/>
      <c r="L44" s="1"/>
      <c r="M44" s="1"/>
    </row>
    <row r="45" spans="1:13" x14ac:dyDescent="0.2">
      <c r="A45" s="21" t="s">
        <v>842</v>
      </c>
      <c r="B45" s="84" t="s">
        <v>49</v>
      </c>
      <c r="C45" s="84"/>
      <c r="D45" s="37"/>
      <c r="E45" s="39">
        <v>1</v>
      </c>
      <c r="F45" s="38"/>
      <c r="G45" s="65" t="s">
        <v>61</v>
      </c>
      <c r="H45" s="62"/>
      <c r="I45" s="19">
        <f t="shared" si="2"/>
        <v>0</v>
      </c>
      <c r="J45" s="20">
        <f t="shared" si="3"/>
        <v>0</v>
      </c>
      <c r="K45" s="1"/>
      <c r="L45" s="1"/>
      <c r="M45" s="1"/>
    </row>
    <row r="46" spans="1:13" x14ac:dyDescent="0.2">
      <c r="A46" s="21" t="s">
        <v>843</v>
      </c>
      <c r="B46" s="84" t="s">
        <v>49</v>
      </c>
      <c r="C46" s="84"/>
      <c r="D46" s="37"/>
      <c r="E46" s="39">
        <v>1</v>
      </c>
      <c r="F46" s="38"/>
      <c r="G46" s="65" t="s">
        <v>61</v>
      </c>
      <c r="H46" s="62"/>
      <c r="I46" s="19">
        <f t="shared" si="2"/>
        <v>0</v>
      </c>
      <c r="J46" s="20">
        <f t="shared" si="3"/>
        <v>0</v>
      </c>
      <c r="K46" s="1"/>
      <c r="L46" s="1"/>
      <c r="M46" s="1"/>
    </row>
    <row r="47" spans="1:13" ht="15.75" thickBot="1" x14ac:dyDescent="0.3">
      <c r="A47" s="69"/>
      <c r="B47" s="87" t="s">
        <v>62</v>
      </c>
      <c r="C47" s="87"/>
      <c r="D47" s="70">
        <f>SUM(D14:D46)</f>
        <v>21</v>
      </c>
      <c r="E47" s="70">
        <f>SUM(E14:E46)</f>
        <v>10</v>
      </c>
      <c r="F47" s="70">
        <f>SUM(F14:F46)</f>
        <v>2</v>
      </c>
      <c r="G47" s="71"/>
      <c r="H47" s="64">
        <f>SUM(H14:H46)</f>
        <v>0</v>
      </c>
      <c r="I47" s="22">
        <f>SUM(I14:I46)</f>
        <v>0</v>
      </c>
      <c r="J47" s="22">
        <f t="shared" ref="J47:J48" si="4">I47</f>
        <v>0</v>
      </c>
      <c r="K47" s="1"/>
      <c r="L47" s="1"/>
      <c r="M47" s="1"/>
    </row>
    <row r="48" spans="1:13" ht="15.75" thickBot="1" x14ac:dyDescent="0.3">
      <c r="A48" s="66"/>
      <c r="B48" s="88" t="s">
        <v>63</v>
      </c>
      <c r="C48" s="89"/>
      <c r="D48" s="67"/>
      <c r="E48" s="67"/>
      <c r="F48" s="68"/>
      <c r="G48" s="68"/>
      <c r="H48" s="23">
        <f>TRUNC(H47*(1+$J$4),2)</f>
        <v>0</v>
      </c>
      <c r="I48" s="24">
        <f>TRUNC(I47*(1+$J$4),2)</f>
        <v>0</v>
      </c>
      <c r="J48" s="24">
        <f t="shared" si="4"/>
        <v>0</v>
      </c>
      <c r="K48" s="25"/>
      <c r="L48" s="1"/>
      <c r="M48" s="1"/>
    </row>
    <row r="49" spans="1:13" ht="15.75" thickBot="1" x14ac:dyDescent="0.3">
      <c r="A49" s="101" t="s">
        <v>64</v>
      </c>
      <c r="B49" s="102"/>
      <c r="C49" s="102"/>
      <c r="D49" s="102"/>
      <c r="E49" s="102"/>
      <c r="F49" s="102"/>
      <c r="G49" s="102"/>
      <c r="H49" s="102"/>
      <c r="I49" s="103"/>
      <c r="J49" s="24">
        <v>320000</v>
      </c>
      <c r="K49" s="1"/>
      <c r="L49" s="1"/>
      <c r="M49" s="1"/>
    </row>
    <row r="50" spans="1:13" ht="15.75" thickBot="1" x14ac:dyDescent="0.3">
      <c r="A50" s="101" t="s">
        <v>65</v>
      </c>
      <c r="B50" s="102"/>
      <c r="C50" s="102"/>
      <c r="D50" s="102"/>
      <c r="E50" s="102"/>
      <c r="F50" s="102"/>
      <c r="G50" s="102"/>
      <c r="H50" s="102"/>
      <c r="I50" s="103"/>
      <c r="J50" s="24">
        <f>J48+J49</f>
        <v>320000</v>
      </c>
      <c r="K50" s="1"/>
      <c r="L50" s="1"/>
      <c r="M50" s="1"/>
    </row>
    <row r="51" spans="1:13" ht="15.75" thickBot="1" x14ac:dyDescent="0.3">
      <c r="A51" s="26"/>
      <c r="B51" s="27"/>
      <c r="C51" s="28"/>
      <c r="D51" s="28"/>
      <c r="E51" s="28"/>
      <c r="F51" s="29"/>
      <c r="G51" s="29"/>
      <c r="H51" s="30"/>
      <c r="I51" s="30"/>
      <c r="J51" s="30"/>
      <c r="K51" s="1"/>
      <c r="L51" s="1"/>
      <c r="M51" s="1"/>
    </row>
    <row r="52" spans="1:13" ht="15.75" thickBot="1" x14ac:dyDescent="0.3">
      <c r="A52" s="54" t="s">
        <v>23</v>
      </c>
      <c r="B52" s="55"/>
      <c r="C52" s="56"/>
      <c r="D52" s="56"/>
      <c r="E52" s="56"/>
      <c r="F52" s="57"/>
      <c r="G52" s="57"/>
      <c r="H52" s="58"/>
      <c r="I52" s="58"/>
      <c r="J52" s="59"/>
      <c r="K52" s="1"/>
      <c r="L52" s="1"/>
      <c r="M52" s="1"/>
    </row>
    <row r="53" spans="1:13" ht="31.5" customHeight="1" x14ac:dyDescent="0.25">
      <c r="A53" s="60" t="s">
        <v>24</v>
      </c>
      <c r="B53" s="93" t="s">
        <v>25</v>
      </c>
      <c r="C53" s="93"/>
      <c r="D53" s="93"/>
      <c r="E53" s="93"/>
      <c r="F53" s="93"/>
      <c r="G53" s="93"/>
      <c r="H53" s="93"/>
      <c r="I53" s="93"/>
      <c r="J53" s="94"/>
      <c r="K53" s="1"/>
      <c r="L53" s="1"/>
      <c r="M53" s="1"/>
    </row>
    <row r="54" spans="1:13" ht="25.5" customHeight="1" x14ac:dyDescent="0.25">
      <c r="A54" s="61" t="s">
        <v>26</v>
      </c>
      <c r="B54" s="95" t="s">
        <v>27</v>
      </c>
      <c r="C54" s="95"/>
      <c r="D54" s="95"/>
      <c r="E54" s="95"/>
      <c r="F54" s="95"/>
      <c r="G54" s="95"/>
      <c r="H54" s="95"/>
      <c r="I54" s="95"/>
      <c r="J54" s="96"/>
      <c r="K54" s="1"/>
      <c r="L54" s="1"/>
      <c r="M54" s="1"/>
    </row>
    <row r="55" spans="1:13" ht="25.5" customHeight="1" thickBot="1" x14ac:dyDescent="0.3">
      <c r="A55" s="53" t="s">
        <v>28</v>
      </c>
      <c r="B55" s="97" t="s">
        <v>69</v>
      </c>
      <c r="C55" s="97"/>
      <c r="D55" s="97"/>
      <c r="E55" s="97"/>
      <c r="F55" s="97"/>
      <c r="G55" s="97"/>
      <c r="H55" s="97"/>
      <c r="I55" s="97"/>
      <c r="J55" s="98"/>
      <c r="K55" s="1"/>
      <c r="L55" s="1"/>
      <c r="M55" s="1"/>
    </row>
    <row r="56" spans="1:13" x14ac:dyDescent="0.25">
      <c r="K56" s="1"/>
      <c r="L56" s="1"/>
      <c r="M56" s="1"/>
    </row>
    <row r="57" spans="1:13" x14ac:dyDescent="0.25">
      <c r="K57" s="1"/>
      <c r="L57" s="1"/>
      <c r="M57" s="1"/>
    </row>
    <row r="58" spans="1:13" x14ac:dyDescent="0.25">
      <c r="K58" s="1"/>
      <c r="L58" s="1"/>
      <c r="M58" s="1"/>
    </row>
    <row r="59" spans="1:13" x14ac:dyDescent="0.25">
      <c r="K59" s="1"/>
      <c r="L59" s="1"/>
      <c r="M59" s="1"/>
    </row>
    <row r="60" spans="1:13" x14ac:dyDescent="0.25">
      <c r="K60" s="1"/>
      <c r="L60" s="1"/>
      <c r="M60" s="1"/>
    </row>
  </sheetData>
  <sheetProtection algorithmName="SHA-512" hashValue="wh9cSwYM1FKFecc+Xs4hL2ahqabj58wDXm9lsYuW577z/gp5inB6ey6RjPL/BlmqSmQM2+zDio/hUyBhEQdXwg==" saltValue="ulM2ZlVt44VHht34u9tjUw==" spinCount="100000" sheet="1" objects="1" scenarios="1"/>
  <protectedRanges>
    <protectedRange sqref="H14:H46" name="Intervalo1"/>
  </protectedRanges>
  <mergeCells count="63">
    <mergeCell ref="B10:J10"/>
    <mergeCell ref="A1:J2"/>
    <mergeCell ref="A3:F3"/>
    <mergeCell ref="H3:J3"/>
    <mergeCell ref="A4:F4"/>
    <mergeCell ref="H4:I4"/>
    <mergeCell ref="A5:F5"/>
    <mergeCell ref="H5:I5"/>
    <mergeCell ref="A6:F6"/>
    <mergeCell ref="H6:I6"/>
    <mergeCell ref="A7:J7"/>
    <mergeCell ref="F8:H8"/>
    <mergeCell ref="F9:J9"/>
    <mergeCell ref="A12:A13"/>
    <mergeCell ref="F12:F13"/>
    <mergeCell ref="H12:I12"/>
    <mergeCell ref="J12:J13"/>
    <mergeCell ref="E12:E13"/>
    <mergeCell ref="D12:D13"/>
    <mergeCell ref="B53:J53"/>
    <mergeCell ref="B54:J54"/>
    <mergeCell ref="B55:J55"/>
    <mergeCell ref="B11:F11"/>
    <mergeCell ref="H11:J11"/>
    <mergeCell ref="B28:C28"/>
    <mergeCell ref="B29:C29"/>
    <mergeCell ref="B30:C30"/>
    <mergeCell ref="A49:I49"/>
    <mergeCell ref="A50:I50"/>
    <mergeCell ref="B25:C25"/>
    <mergeCell ref="B16:C16"/>
    <mergeCell ref="B23:C23"/>
    <mergeCell ref="B26:C26"/>
    <mergeCell ref="B27:C27"/>
    <mergeCell ref="B14:C14"/>
    <mergeCell ref="B17:C17"/>
    <mergeCell ref="B21:C21"/>
    <mergeCell ref="B22:C22"/>
    <mergeCell ref="B24:C24"/>
    <mergeCell ref="B41:C41"/>
    <mergeCell ref="B42:C42"/>
    <mergeCell ref="B31:C31"/>
    <mergeCell ref="B32:C32"/>
    <mergeCell ref="B33:C33"/>
    <mergeCell ref="B35:C35"/>
    <mergeCell ref="B36:C36"/>
    <mergeCell ref="B34:C34"/>
    <mergeCell ref="B45:C45"/>
    <mergeCell ref="G12:G13"/>
    <mergeCell ref="B47:C47"/>
    <mergeCell ref="B48:C48"/>
    <mergeCell ref="B43:C43"/>
    <mergeCell ref="B44:C44"/>
    <mergeCell ref="B46:C46"/>
    <mergeCell ref="B12:C13"/>
    <mergeCell ref="B18:C18"/>
    <mergeCell ref="B19:C19"/>
    <mergeCell ref="B20:C20"/>
    <mergeCell ref="B15:C15"/>
    <mergeCell ref="B37:C37"/>
    <mergeCell ref="B38:C38"/>
    <mergeCell ref="B39:C39"/>
    <mergeCell ref="B40:C40"/>
  </mergeCells>
  <phoneticPr fontId="17" type="noConversion"/>
  <conditionalFormatting sqref="B12 B14 B21:B22 B17 B24:B33 B35:B44 B46:B47 I14:I46">
    <cfRule type="containsText" dxfId="13" priority="13" stopIfTrue="1" operator="containsText" text="x,xx">
      <formula>NOT(ISERROR(SEARCH("x,xx",B12)))</formula>
    </cfRule>
  </conditionalFormatting>
  <conditionalFormatting sqref="B48">
    <cfRule type="containsText" dxfId="12" priority="12" stopIfTrue="1" operator="containsText" text="x,xx">
      <formula>NOT(ISERROR(SEARCH("x,xx",B48)))</formula>
    </cfRule>
  </conditionalFormatting>
  <conditionalFormatting sqref="B11">
    <cfRule type="containsText" dxfId="11" priority="11" stopIfTrue="1" operator="containsText" text="x,xx">
      <formula>NOT(ISERROR(SEARCH("x,xx",B11)))</formula>
    </cfRule>
  </conditionalFormatting>
  <conditionalFormatting sqref="B18">
    <cfRule type="containsText" dxfId="10" priority="10" stopIfTrue="1" operator="containsText" text="x,xx">
      <formula>NOT(ISERROR(SEARCH("x,xx",B18)))</formula>
    </cfRule>
  </conditionalFormatting>
  <conditionalFormatting sqref="B19">
    <cfRule type="containsText" dxfId="9" priority="9" stopIfTrue="1" operator="containsText" text="x,xx">
      <formula>NOT(ISERROR(SEARCH("x,xx",B19)))</formula>
    </cfRule>
  </conditionalFormatting>
  <conditionalFormatting sqref="B20">
    <cfRule type="containsText" dxfId="8" priority="8" stopIfTrue="1" operator="containsText" text="x,xx">
      <formula>NOT(ISERROR(SEARCH("x,xx",B20)))</formula>
    </cfRule>
  </conditionalFormatting>
  <conditionalFormatting sqref="B15">
    <cfRule type="containsText" dxfId="7" priority="7" stopIfTrue="1" operator="containsText" text="x,xx">
      <formula>NOT(ISERROR(SEARCH("x,xx",B15)))</formula>
    </cfRule>
  </conditionalFormatting>
  <conditionalFormatting sqref="B16">
    <cfRule type="containsText" dxfId="6" priority="6" stopIfTrue="1" operator="containsText" text="x,xx">
      <formula>NOT(ISERROR(SEARCH("x,xx",B16)))</formula>
    </cfRule>
  </conditionalFormatting>
  <conditionalFormatting sqref="B23">
    <cfRule type="containsText" dxfId="5" priority="5" stopIfTrue="1" operator="containsText" text="x,xx">
      <formula>NOT(ISERROR(SEARCH("x,xx",B23)))</formula>
    </cfRule>
  </conditionalFormatting>
  <conditionalFormatting sqref="B34">
    <cfRule type="containsText" dxfId="4" priority="3" stopIfTrue="1" operator="containsText" text="x,xx">
      <formula>NOT(ISERROR(SEARCH("x,xx",B34)))</formula>
    </cfRule>
  </conditionalFormatting>
  <conditionalFormatting sqref="B45">
    <cfRule type="containsText" dxfId="3" priority="2" stopIfTrue="1" operator="containsText" text="x,xx">
      <formula>NOT(ISERROR(SEARCH("x,xx",B45)))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1"/>
  <sheetViews>
    <sheetView topLeftCell="A241" workbookViewId="0">
      <selection activeCell="H218" sqref="H218"/>
    </sheetView>
  </sheetViews>
  <sheetFormatPr defaultRowHeight="15" x14ac:dyDescent="0.25"/>
  <cols>
    <col min="1" max="1" width="5.28515625" bestFit="1" customWidth="1"/>
    <col min="2" max="2" width="44.140625" bestFit="1" customWidth="1"/>
    <col min="5" max="5" width="10.5703125" bestFit="1" customWidth="1"/>
    <col min="6" max="6" width="10.85546875" bestFit="1" customWidth="1"/>
    <col min="7" max="7" width="14.7109375" bestFit="1" customWidth="1"/>
    <col min="8" max="8" width="11.7109375" bestFit="1" customWidth="1"/>
  </cols>
  <sheetData>
    <row r="1" spans="1:13" s="2" customFormat="1" ht="15" customHeight="1" x14ac:dyDescent="0.25">
      <c r="A1" s="137" t="s">
        <v>70</v>
      </c>
      <c r="B1" s="137"/>
      <c r="C1" s="137"/>
      <c r="D1" s="137"/>
      <c r="E1" s="137"/>
      <c r="F1" s="137"/>
      <c r="G1" s="137"/>
      <c r="H1" s="137"/>
      <c r="M1" s="44"/>
    </row>
    <row r="2" spans="1:13" s="2" customFormat="1" ht="15" customHeight="1" thickBot="1" x14ac:dyDescent="0.3">
      <c r="A2" s="137"/>
      <c r="B2" s="137"/>
      <c r="C2" s="137"/>
      <c r="D2" s="137"/>
      <c r="E2" s="137"/>
      <c r="F2" s="137"/>
      <c r="G2" s="137"/>
      <c r="H2" s="137"/>
      <c r="M2" s="44"/>
    </row>
    <row r="3" spans="1:13" s="18" customFormat="1" ht="15.75" customHeight="1" x14ac:dyDescent="0.25">
      <c r="A3" s="74" t="s">
        <v>14</v>
      </c>
      <c r="B3" s="142" t="s">
        <v>15</v>
      </c>
      <c r="C3" s="142"/>
      <c r="D3" s="142"/>
      <c r="E3" s="75"/>
      <c r="F3" s="143" t="s">
        <v>16</v>
      </c>
      <c r="G3" s="143"/>
      <c r="H3" s="144"/>
    </row>
    <row r="4" spans="1:13" s="44" customFormat="1" ht="15" customHeight="1" x14ac:dyDescent="0.25">
      <c r="A4" s="105" t="s">
        <v>75</v>
      </c>
      <c r="B4" s="128" t="s">
        <v>74</v>
      </c>
      <c r="C4" s="128"/>
      <c r="D4" s="129" t="s">
        <v>18</v>
      </c>
      <c r="E4" s="129" t="s">
        <v>73</v>
      </c>
      <c r="F4" s="145" t="s">
        <v>561</v>
      </c>
      <c r="G4" s="140" t="s">
        <v>71</v>
      </c>
      <c r="H4" s="141"/>
    </row>
    <row r="5" spans="1:13" s="44" customFormat="1" ht="38.25" x14ac:dyDescent="0.25">
      <c r="A5" s="105"/>
      <c r="B5" s="128"/>
      <c r="C5" s="128"/>
      <c r="D5" s="129"/>
      <c r="E5" s="129"/>
      <c r="F5" s="145"/>
      <c r="G5" s="76" t="s">
        <v>72</v>
      </c>
      <c r="H5" s="77" t="s">
        <v>844</v>
      </c>
    </row>
    <row r="6" spans="1:13" s="44" customFormat="1" x14ac:dyDescent="0.25">
      <c r="A6" s="78" t="s">
        <v>562</v>
      </c>
      <c r="B6" s="138" t="s">
        <v>76</v>
      </c>
      <c r="C6" s="139"/>
      <c r="D6" s="46" t="s">
        <v>298</v>
      </c>
      <c r="E6" s="50" t="s">
        <v>305</v>
      </c>
      <c r="F6" s="49">
        <v>1</v>
      </c>
      <c r="G6" s="51"/>
      <c r="H6" s="52">
        <f>G6*F6*1.25</f>
        <v>0</v>
      </c>
    </row>
    <row r="7" spans="1:13" s="44" customFormat="1" x14ac:dyDescent="0.25">
      <c r="A7" s="79" t="s">
        <v>563</v>
      </c>
      <c r="B7" s="130" t="s">
        <v>77</v>
      </c>
      <c r="C7" s="131"/>
      <c r="D7" s="45" t="s">
        <v>298</v>
      </c>
      <c r="E7" s="47" t="s">
        <v>306</v>
      </c>
      <c r="F7" s="49">
        <v>1</v>
      </c>
      <c r="G7" s="48"/>
      <c r="H7" s="52">
        <f t="shared" ref="H7:H70" si="0">G7*F7*1.25</f>
        <v>0</v>
      </c>
    </row>
    <row r="8" spans="1:13" s="44" customFormat="1" x14ac:dyDescent="0.25">
      <c r="A8" s="79" t="s">
        <v>564</v>
      </c>
      <c r="B8" s="130" t="s">
        <v>78</v>
      </c>
      <c r="C8" s="131"/>
      <c r="D8" s="45" t="s">
        <v>298</v>
      </c>
      <c r="E8" s="47" t="s">
        <v>307</v>
      </c>
      <c r="F8" s="49">
        <v>1</v>
      </c>
      <c r="G8" s="48"/>
      <c r="H8" s="52">
        <f t="shared" si="0"/>
        <v>0</v>
      </c>
    </row>
    <row r="9" spans="1:13" s="44" customFormat="1" x14ac:dyDescent="0.25">
      <c r="A9" s="79" t="s">
        <v>565</v>
      </c>
      <c r="B9" s="130" t="s">
        <v>79</v>
      </c>
      <c r="C9" s="131"/>
      <c r="D9" s="45" t="s">
        <v>298</v>
      </c>
      <c r="E9" s="47" t="s">
        <v>308</v>
      </c>
      <c r="F9" s="49">
        <v>1</v>
      </c>
      <c r="G9" s="48"/>
      <c r="H9" s="52">
        <f t="shared" si="0"/>
        <v>0</v>
      </c>
    </row>
    <row r="10" spans="1:13" x14ac:dyDescent="0.25">
      <c r="A10" s="79" t="s">
        <v>566</v>
      </c>
      <c r="B10" s="130" t="s">
        <v>80</v>
      </c>
      <c r="C10" s="131"/>
      <c r="D10" s="45" t="s">
        <v>298</v>
      </c>
      <c r="E10" s="47" t="s">
        <v>309</v>
      </c>
      <c r="F10" s="49">
        <v>1</v>
      </c>
      <c r="G10" s="48"/>
      <c r="H10" s="52">
        <f t="shared" si="0"/>
        <v>0</v>
      </c>
    </row>
    <row r="11" spans="1:13" x14ac:dyDescent="0.25">
      <c r="A11" s="79" t="s">
        <v>567</v>
      </c>
      <c r="B11" s="130" t="s">
        <v>81</v>
      </c>
      <c r="C11" s="131"/>
      <c r="D11" s="45" t="s">
        <v>298</v>
      </c>
      <c r="E11" s="47" t="s">
        <v>310</v>
      </c>
      <c r="F11" s="49">
        <v>1</v>
      </c>
      <c r="G11" s="48"/>
      <c r="H11" s="52">
        <f t="shared" si="0"/>
        <v>0</v>
      </c>
    </row>
    <row r="12" spans="1:13" x14ac:dyDescent="0.25">
      <c r="A12" s="79" t="s">
        <v>568</v>
      </c>
      <c r="B12" s="130" t="s">
        <v>82</v>
      </c>
      <c r="C12" s="131"/>
      <c r="D12" s="45" t="s">
        <v>298</v>
      </c>
      <c r="E12" s="47" t="s">
        <v>311</v>
      </c>
      <c r="F12" s="49">
        <v>1</v>
      </c>
      <c r="G12" s="48"/>
      <c r="H12" s="52">
        <f t="shared" si="0"/>
        <v>0</v>
      </c>
    </row>
    <row r="13" spans="1:13" x14ac:dyDescent="0.25">
      <c r="A13" s="79" t="s">
        <v>569</v>
      </c>
      <c r="B13" s="130" t="s">
        <v>83</v>
      </c>
      <c r="C13" s="131"/>
      <c r="D13" s="45" t="s">
        <v>298</v>
      </c>
      <c r="E13" s="47" t="s">
        <v>312</v>
      </c>
      <c r="F13" s="49">
        <v>1</v>
      </c>
      <c r="G13" s="48"/>
      <c r="H13" s="52">
        <f t="shared" si="0"/>
        <v>0</v>
      </c>
    </row>
    <row r="14" spans="1:13" x14ac:dyDescent="0.25">
      <c r="A14" s="79" t="s">
        <v>570</v>
      </c>
      <c r="B14" s="130" t="s">
        <v>84</v>
      </c>
      <c r="C14" s="131"/>
      <c r="D14" s="45" t="s">
        <v>299</v>
      </c>
      <c r="E14" s="47" t="s">
        <v>313</v>
      </c>
      <c r="F14" s="49">
        <v>1</v>
      </c>
      <c r="G14" s="48"/>
      <c r="H14" s="52">
        <f t="shared" si="0"/>
        <v>0</v>
      </c>
    </row>
    <row r="15" spans="1:13" x14ac:dyDescent="0.25">
      <c r="A15" s="79" t="s">
        <v>571</v>
      </c>
      <c r="B15" s="130" t="s">
        <v>85</v>
      </c>
      <c r="C15" s="131"/>
      <c r="D15" s="45" t="s">
        <v>298</v>
      </c>
      <c r="E15" s="47" t="s">
        <v>314</v>
      </c>
      <c r="F15" s="49">
        <v>1</v>
      </c>
      <c r="G15" s="48"/>
      <c r="H15" s="52">
        <f t="shared" si="0"/>
        <v>0</v>
      </c>
    </row>
    <row r="16" spans="1:13" x14ac:dyDescent="0.25">
      <c r="A16" s="79" t="s">
        <v>572</v>
      </c>
      <c r="B16" s="130" t="s">
        <v>86</v>
      </c>
      <c r="C16" s="131"/>
      <c r="D16" s="45" t="s">
        <v>298</v>
      </c>
      <c r="E16" s="47" t="s">
        <v>315</v>
      </c>
      <c r="F16" s="49">
        <v>1</v>
      </c>
      <c r="G16" s="48"/>
      <c r="H16" s="52">
        <f t="shared" si="0"/>
        <v>0</v>
      </c>
    </row>
    <row r="17" spans="1:8" x14ac:dyDescent="0.25">
      <c r="A17" s="79" t="s">
        <v>573</v>
      </c>
      <c r="B17" s="130" t="s">
        <v>87</v>
      </c>
      <c r="C17" s="131"/>
      <c r="D17" s="45" t="s">
        <v>298</v>
      </c>
      <c r="E17" s="47" t="s">
        <v>316</v>
      </c>
      <c r="F17" s="49">
        <v>1</v>
      </c>
      <c r="G17" s="48"/>
      <c r="H17" s="52">
        <f t="shared" si="0"/>
        <v>0</v>
      </c>
    </row>
    <row r="18" spans="1:8" x14ac:dyDescent="0.25">
      <c r="A18" s="79" t="s">
        <v>574</v>
      </c>
      <c r="B18" s="130" t="s">
        <v>88</v>
      </c>
      <c r="C18" s="131"/>
      <c r="D18" s="45" t="s">
        <v>298</v>
      </c>
      <c r="E18" s="47" t="s">
        <v>317</v>
      </c>
      <c r="F18" s="49">
        <v>1</v>
      </c>
      <c r="G18" s="48"/>
      <c r="H18" s="52">
        <f t="shared" si="0"/>
        <v>0</v>
      </c>
    </row>
    <row r="19" spans="1:8" x14ac:dyDescent="0.25">
      <c r="A19" s="79" t="s">
        <v>575</v>
      </c>
      <c r="B19" s="130" t="s">
        <v>89</v>
      </c>
      <c r="C19" s="131"/>
      <c r="D19" s="45" t="s">
        <v>298</v>
      </c>
      <c r="E19" s="47" t="s">
        <v>318</v>
      </c>
      <c r="F19" s="49">
        <v>1</v>
      </c>
      <c r="G19" s="48"/>
      <c r="H19" s="52">
        <f t="shared" si="0"/>
        <v>0</v>
      </c>
    </row>
    <row r="20" spans="1:8" x14ac:dyDescent="0.25">
      <c r="A20" s="79" t="s">
        <v>576</v>
      </c>
      <c r="B20" s="130" t="s">
        <v>90</v>
      </c>
      <c r="C20" s="131"/>
      <c r="D20" s="45" t="s">
        <v>298</v>
      </c>
      <c r="E20" s="47" t="s">
        <v>319</v>
      </c>
      <c r="F20" s="49">
        <v>1</v>
      </c>
      <c r="G20" s="48"/>
      <c r="H20" s="52">
        <f t="shared" si="0"/>
        <v>0</v>
      </c>
    </row>
    <row r="21" spans="1:8" x14ac:dyDescent="0.25">
      <c r="A21" s="79" t="s">
        <v>577</v>
      </c>
      <c r="B21" s="130" t="s">
        <v>91</v>
      </c>
      <c r="C21" s="131"/>
      <c r="D21" s="45" t="s">
        <v>298</v>
      </c>
      <c r="E21" s="47" t="s">
        <v>320</v>
      </c>
      <c r="F21" s="49">
        <v>1</v>
      </c>
      <c r="G21" s="48"/>
      <c r="H21" s="52">
        <f t="shared" si="0"/>
        <v>0</v>
      </c>
    </row>
    <row r="22" spans="1:8" x14ac:dyDescent="0.25">
      <c r="A22" s="79" t="s">
        <v>578</v>
      </c>
      <c r="B22" s="130" t="s">
        <v>92</v>
      </c>
      <c r="C22" s="131"/>
      <c r="D22" s="45" t="s">
        <v>298</v>
      </c>
      <c r="E22" s="47" t="s">
        <v>321</v>
      </c>
      <c r="F22" s="49">
        <v>1</v>
      </c>
      <c r="G22" s="48"/>
      <c r="H22" s="52">
        <f t="shared" si="0"/>
        <v>0</v>
      </c>
    </row>
    <row r="23" spans="1:8" x14ac:dyDescent="0.25">
      <c r="A23" s="79" t="s">
        <v>579</v>
      </c>
      <c r="B23" s="130" t="s">
        <v>93</v>
      </c>
      <c r="C23" s="131"/>
      <c r="D23" s="45" t="s">
        <v>298</v>
      </c>
      <c r="E23" s="47" t="s">
        <v>322</v>
      </c>
      <c r="F23" s="49">
        <v>1</v>
      </c>
      <c r="G23" s="48"/>
      <c r="H23" s="52">
        <f t="shared" si="0"/>
        <v>0</v>
      </c>
    </row>
    <row r="24" spans="1:8" x14ac:dyDescent="0.25">
      <c r="A24" s="79" t="s">
        <v>580</v>
      </c>
      <c r="B24" s="130" t="s">
        <v>94</v>
      </c>
      <c r="C24" s="131"/>
      <c r="D24" s="45" t="s">
        <v>298</v>
      </c>
      <c r="E24" s="47" t="s">
        <v>323</v>
      </c>
      <c r="F24" s="49">
        <v>1</v>
      </c>
      <c r="G24" s="48"/>
      <c r="H24" s="52">
        <f t="shared" si="0"/>
        <v>0</v>
      </c>
    </row>
    <row r="25" spans="1:8" x14ac:dyDescent="0.25">
      <c r="A25" s="79" t="s">
        <v>581</v>
      </c>
      <c r="B25" s="130" t="s">
        <v>95</v>
      </c>
      <c r="C25" s="131"/>
      <c r="D25" s="45" t="s">
        <v>298</v>
      </c>
      <c r="E25" s="47" t="s">
        <v>324</v>
      </c>
      <c r="F25" s="49">
        <v>1</v>
      </c>
      <c r="G25" s="48"/>
      <c r="H25" s="52">
        <f t="shared" si="0"/>
        <v>0</v>
      </c>
    </row>
    <row r="26" spans="1:8" x14ac:dyDescent="0.25">
      <c r="A26" s="79" t="s">
        <v>582</v>
      </c>
      <c r="B26" s="130" t="s">
        <v>96</v>
      </c>
      <c r="C26" s="131"/>
      <c r="D26" s="45" t="s">
        <v>298</v>
      </c>
      <c r="E26" s="47" t="s">
        <v>325</v>
      </c>
      <c r="F26" s="49">
        <v>1</v>
      </c>
      <c r="G26" s="48"/>
      <c r="H26" s="52">
        <f t="shared" si="0"/>
        <v>0</v>
      </c>
    </row>
    <row r="27" spans="1:8" x14ac:dyDescent="0.25">
      <c r="A27" s="79" t="s">
        <v>583</v>
      </c>
      <c r="B27" s="130" t="s">
        <v>97</v>
      </c>
      <c r="C27" s="131"/>
      <c r="D27" s="45" t="s">
        <v>298</v>
      </c>
      <c r="E27" s="47" t="s">
        <v>326</v>
      </c>
      <c r="F27" s="49">
        <v>1</v>
      </c>
      <c r="G27" s="48"/>
      <c r="H27" s="52">
        <f t="shared" si="0"/>
        <v>0</v>
      </c>
    </row>
    <row r="28" spans="1:8" x14ac:dyDescent="0.25">
      <c r="A28" s="79" t="s">
        <v>584</v>
      </c>
      <c r="B28" s="130" t="s">
        <v>98</v>
      </c>
      <c r="C28" s="131"/>
      <c r="D28" s="45" t="s">
        <v>298</v>
      </c>
      <c r="E28" s="47" t="s">
        <v>327</v>
      </c>
      <c r="F28" s="49">
        <v>1</v>
      </c>
      <c r="G28" s="48"/>
      <c r="H28" s="52">
        <f t="shared" si="0"/>
        <v>0</v>
      </c>
    </row>
    <row r="29" spans="1:8" x14ac:dyDescent="0.25">
      <c r="A29" s="79" t="s">
        <v>585</v>
      </c>
      <c r="B29" s="130" t="s">
        <v>99</v>
      </c>
      <c r="C29" s="131"/>
      <c r="D29" s="45" t="s">
        <v>298</v>
      </c>
      <c r="E29" s="47" t="s">
        <v>328</v>
      </c>
      <c r="F29" s="49">
        <v>1</v>
      </c>
      <c r="G29" s="48"/>
      <c r="H29" s="52">
        <f t="shared" si="0"/>
        <v>0</v>
      </c>
    </row>
    <row r="30" spans="1:8" x14ac:dyDescent="0.25">
      <c r="A30" s="79" t="s">
        <v>586</v>
      </c>
      <c r="B30" s="130" t="s">
        <v>100</v>
      </c>
      <c r="C30" s="131"/>
      <c r="D30" s="45" t="s">
        <v>298</v>
      </c>
      <c r="E30" s="47" t="s">
        <v>329</v>
      </c>
      <c r="F30" s="49">
        <v>1</v>
      </c>
      <c r="G30" s="48"/>
      <c r="H30" s="52">
        <f t="shared" si="0"/>
        <v>0</v>
      </c>
    </row>
    <row r="31" spans="1:8" x14ac:dyDescent="0.25">
      <c r="A31" s="79" t="s">
        <v>587</v>
      </c>
      <c r="B31" s="130" t="s">
        <v>101</v>
      </c>
      <c r="C31" s="131"/>
      <c r="D31" s="45" t="s">
        <v>298</v>
      </c>
      <c r="E31" s="47" t="s">
        <v>330</v>
      </c>
      <c r="F31" s="49">
        <v>1</v>
      </c>
      <c r="G31" s="48"/>
      <c r="H31" s="52">
        <f t="shared" si="0"/>
        <v>0</v>
      </c>
    </row>
    <row r="32" spans="1:8" x14ac:dyDescent="0.25">
      <c r="A32" s="79" t="s">
        <v>588</v>
      </c>
      <c r="B32" s="130" t="s">
        <v>102</v>
      </c>
      <c r="C32" s="131"/>
      <c r="D32" s="45" t="s">
        <v>298</v>
      </c>
      <c r="E32" s="47" t="s">
        <v>331</v>
      </c>
      <c r="F32" s="49">
        <v>1</v>
      </c>
      <c r="G32" s="48"/>
      <c r="H32" s="52">
        <f t="shared" si="0"/>
        <v>0</v>
      </c>
    </row>
    <row r="33" spans="1:8" x14ac:dyDescent="0.25">
      <c r="A33" s="79" t="s">
        <v>589</v>
      </c>
      <c r="B33" s="130" t="s">
        <v>103</v>
      </c>
      <c r="C33" s="131"/>
      <c r="D33" s="45" t="s">
        <v>298</v>
      </c>
      <c r="E33" s="47" t="s">
        <v>332</v>
      </c>
      <c r="F33" s="49">
        <v>1</v>
      </c>
      <c r="G33" s="48"/>
      <c r="H33" s="52">
        <f t="shared" si="0"/>
        <v>0</v>
      </c>
    </row>
    <row r="34" spans="1:8" x14ac:dyDescent="0.25">
      <c r="A34" s="79" t="s">
        <v>590</v>
      </c>
      <c r="B34" s="130" t="s">
        <v>104</v>
      </c>
      <c r="C34" s="131"/>
      <c r="D34" s="45" t="s">
        <v>298</v>
      </c>
      <c r="E34" s="47" t="s">
        <v>333</v>
      </c>
      <c r="F34" s="49">
        <v>1</v>
      </c>
      <c r="G34" s="48"/>
      <c r="H34" s="52">
        <f t="shared" si="0"/>
        <v>0</v>
      </c>
    </row>
    <row r="35" spans="1:8" x14ac:dyDescent="0.25">
      <c r="A35" s="79" t="s">
        <v>591</v>
      </c>
      <c r="B35" s="130" t="s">
        <v>105</v>
      </c>
      <c r="C35" s="131"/>
      <c r="D35" s="45" t="s">
        <v>298</v>
      </c>
      <c r="E35" s="47" t="s">
        <v>334</v>
      </c>
      <c r="F35" s="49">
        <v>1</v>
      </c>
      <c r="G35" s="48"/>
      <c r="H35" s="52">
        <f t="shared" si="0"/>
        <v>0</v>
      </c>
    </row>
    <row r="36" spans="1:8" x14ac:dyDescent="0.25">
      <c r="A36" s="79" t="s">
        <v>592</v>
      </c>
      <c r="B36" s="130" t="s">
        <v>106</v>
      </c>
      <c r="C36" s="131"/>
      <c r="D36" s="45" t="s">
        <v>298</v>
      </c>
      <c r="E36" s="47" t="s">
        <v>335</v>
      </c>
      <c r="F36" s="49">
        <v>1</v>
      </c>
      <c r="G36" s="48"/>
      <c r="H36" s="52">
        <f t="shared" si="0"/>
        <v>0</v>
      </c>
    </row>
    <row r="37" spans="1:8" x14ac:dyDescent="0.25">
      <c r="A37" s="79" t="s">
        <v>593</v>
      </c>
      <c r="B37" s="130" t="s">
        <v>107</v>
      </c>
      <c r="C37" s="131"/>
      <c r="D37" s="45" t="s">
        <v>298</v>
      </c>
      <c r="E37" s="47" t="s">
        <v>336</v>
      </c>
      <c r="F37" s="49">
        <v>1</v>
      </c>
      <c r="G37" s="48"/>
      <c r="H37" s="52">
        <f t="shared" si="0"/>
        <v>0</v>
      </c>
    </row>
    <row r="38" spans="1:8" x14ac:dyDescent="0.25">
      <c r="A38" s="79" t="s">
        <v>594</v>
      </c>
      <c r="B38" s="130" t="s">
        <v>108</v>
      </c>
      <c r="C38" s="131"/>
      <c r="D38" s="45" t="s">
        <v>298</v>
      </c>
      <c r="E38" s="47" t="s">
        <v>337</v>
      </c>
      <c r="F38" s="49">
        <v>1</v>
      </c>
      <c r="G38" s="48"/>
      <c r="H38" s="52">
        <f t="shared" si="0"/>
        <v>0</v>
      </c>
    </row>
    <row r="39" spans="1:8" x14ac:dyDescent="0.25">
      <c r="A39" s="79" t="s">
        <v>595</v>
      </c>
      <c r="B39" s="130" t="s">
        <v>109</v>
      </c>
      <c r="C39" s="131"/>
      <c r="D39" s="45" t="s">
        <v>298</v>
      </c>
      <c r="E39" s="47" t="s">
        <v>338</v>
      </c>
      <c r="F39" s="49">
        <v>1</v>
      </c>
      <c r="G39" s="48"/>
      <c r="H39" s="52">
        <f t="shared" si="0"/>
        <v>0</v>
      </c>
    </row>
    <row r="40" spans="1:8" x14ac:dyDescent="0.25">
      <c r="A40" s="79" t="s">
        <v>596</v>
      </c>
      <c r="B40" s="130" t="s">
        <v>110</v>
      </c>
      <c r="C40" s="131"/>
      <c r="D40" s="45" t="s">
        <v>298</v>
      </c>
      <c r="E40" s="47" t="s">
        <v>339</v>
      </c>
      <c r="F40" s="49">
        <v>1</v>
      </c>
      <c r="G40" s="48"/>
      <c r="H40" s="52">
        <f t="shared" si="0"/>
        <v>0</v>
      </c>
    </row>
    <row r="41" spans="1:8" x14ac:dyDescent="0.25">
      <c r="A41" s="79" t="s">
        <v>597</v>
      </c>
      <c r="B41" s="135" t="s">
        <v>111</v>
      </c>
      <c r="C41" s="136"/>
      <c r="D41" s="45" t="s">
        <v>298</v>
      </c>
      <c r="E41" s="47" t="s">
        <v>340</v>
      </c>
      <c r="F41" s="49">
        <v>1</v>
      </c>
      <c r="G41" s="48"/>
      <c r="H41" s="52">
        <f t="shared" si="0"/>
        <v>0</v>
      </c>
    </row>
    <row r="42" spans="1:8" x14ac:dyDescent="0.25">
      <c r="A42" s="79" t="s">
        <v>598</v>
      </c>
      <c r="B42" s="132" t="s">
        <v>112</v>
      </c>
      <c r="C42" s="131"/>
      <c r="D42" s="45" t="s">
        <v>300</v>
      </c>
      <c r="E42" s="47" t="s">
        <v>341</v>
      </c>
      <c r="F42" s="49">
        <v>1</v>
      </c>
      <c r="G42" s="48"/>
      <c r="H42" s="52">
        <f t="shared" si="0"/>
        <v>0</v>
      </c>
    </row>
    <row r="43" spans="1:8" x14ac:dyDescent="0.25">
      <c r="A43" s="79" t="s">
        <v>599</v>
      </c>
      <c r="B43" s="132" t="s">
        <v>113</v>
      </c>
      <c r="C43" s="131"/>
      <c r="D43" s="45" t="s">
        <v>301</v>
      </c>
      <c r="E43" s="47" t="s">
        <v>342</v>
      </c>
      <c r="F43" s="49">
        <v>1</v>
      </c>
      <c r="G43" s="48"/>
      <c r="H43" s="52">
        <f t="shared" si="0"/>
        <v>0</v>
      </c>
    </row>
    <row r="44" spans="1:8" x14ac:dyDescent="0.25">
      <c r="A44" s="79" t="s">
        <v>600</v>
      </c>
      <c r="B44" s="130" t="s">
        <v>114</v>
      </c>
      <c r="C44" s="131"/>
      <c r="D44" s="45" t="s">
        <v>298</v>
      </c>
      <c r="E44" s="47" t="s">
        <v>343</v>
      </c>
      <c r="F44" s="49">
        <v>1</v>
      </c>
      <c r="G44" s="48"/>
      <c r="H44" s="52">
        <f t="shared" si="0"/>
        <v>0</v>
      </c>
    </row>
    <row r="45" spans="1:8" x14ac:dyDescent="0.25">
      <c r="A45" s="79" t="s">
        <v>601</v>
      </c>
      <c r="B45" s="130" t="s">
        <v>115</v>
      </c>
      <c r="C45" s="131"/>
      <c r="D45" s="45" t="s">
        <v>298</v>
      </c>
      <c r="E45" s="47" t="s">
        <v>344</v>
      </c>
      <c r="F45" s="49">
        <v>1</v>
      </c>
      <c r="G45" s="48"/>
      <c r="H45" s="52">
        <f t="shared" si="0"/>
        <v>0</v>
      </c>
    </row>
    <row r="46" spans="1:8" x14ac:dyDescent="0.25">
      <c r="A46" s="79" t="s">
        <v>602</v>
      </c>
      <c r="B46" s="130" t="s">
        <v>116</v>
      </c>
      <c r="C46" s="131"/>
      <c r="D46" s="45" t="s">
        <v>298</v>
      </c>
      <c r="E46" s="47" t="s">
        <v>345</v>
      </c>
      <c r="F46" s="49">
        <v>1</v>
      </c>
      <c r="G46" s="48"/>
      <c r="H46" s="52">
        <f t="shared" si="0"/>
        <v>0</v>
      </c>
    </row>
    <row r="47" spans="1:8" x14ac:dyDescent="0.25">
      <c r="A47" s="79" t="s">
        <v>603</v>
      </c>
      <c r="B47" s="130" t="s">
        <v>117</v>
      </c>
      <c r="C47" s="131"/>
      <c r="D47" s="45" t="s">
        <v>299</v>
      </c>
      <c r="E47" s="47" t="s">
        <v>346</v>
      </c>
      <c r="F47" s="49">
        <v>1</v>
      </c>
      <c r="G47" s="48"/>
      <c r="H47" s="52">
        <f t="shared" si="0"/>
        <v>0</v>
      </c>
    </row>
    <row r="48" spans="1:8" x14ac:dyDescent="0.25">
      <c r="A48" s="79" t="s">
        <v>604</v>
      </c>
      <c r="B48" s="130" t="s">
        <v>118</v>
      </c>
      <c r="C48" s="131"/>
      <c r="D48" s="45" t="s">
        <v>298</v>
      </c>
      <c r="E48" s="47" t="s">
        <v>347</v>
      </c>
      <c r="F48" s="49">
        <v>1</v>
      </c>
      <c r="G48" s="48"/>
      <c r="H48" s="52">
        <f t="shared" si="0"/>
        <v>0</v>
      </c>
    </row>
    <row r="49" spans="1:8" x14ac:dyDescent="0.25">
      <c r="A49" s="79" t="s">
        <v>605</v>
      </c>
      <c r="B49" s="130" t="s">
        <v>119</v>
      </c>
      <c r="C49" s="131"/>
      <c r="D49" s="45" t="s">
        <v>298</v>
      </c>
      <c r="E49" s="47" t="s">
        <v>348</v>
      </c>
      <c r="F49" s="49">
        <v>1</v>
      </c>
      <c r="G49" s="48"/>
      <c r="H49" s="52">
        <f t="shared" si="0"/>
        <v>0</v>
      </c>
    </row>
    <row r="50" spans="1:8" x14ac:dyDescent="0.25">
      <c r="A50" s="79" t="s">
        <v>606</v>
      </c>
      <c r="B50" s="130" t="s">
        <v>120</v>
      </c>
      <c r="C50" s="131"/>
      <c r="D50" s="45" t="s">
        <v>298</v>
      </c>
      <c r="E50" s="47" t="s">
        <v>349</v>
      </c>
      <c r="F50" s="49">
        <v>1</v>
      </c>
      <c r="G50" s="48"/>
      <c r="H50" s="52">
        <f t="shared" si="0"/>
        <v>0</v>
      </c>
    </row>
    <row r="51" spans="1:8" x14ac:dyDescent="0.25">
      <c r="A51" s="79" t="s">
        <v>607</v>
      </c>
      <c r="B51" s="130" t="s">
        <v>121</v>
      </c>
      <c r="C51" s="131"/>
      <c r="D51" s="45" t="s">
        <v>298</v>
      </c>
      <c r="E51" s="47" t="s">
        <v>350</v>
      </c>
      <c r="F51" s="49">
        <v>1</v>
      </c>
      <c r="G51" s="48"/>
      <c r="H51" s="52">
        <f t="shared" si="0"/>
        <v>0</v>
      </c>
    </row>
    <row r="52" spans="1:8" x14ac:dyDescent="0.25">
      <c r="A52" s="79" t="s">
        <v>608</v>
      </c>
      <c r="B52" s="130" t="s">
        <v>122</v>
      </c>
      <c r="C52" s="131"/>
      <c r="D52" s="45" t="s">
        <v>298</v>
      </c>
      <c r="E52" s="47" t="s">
        <v>351</v>
      </c>
      <c r="F52" s="49">
        <v>1</v>
      </c>
      <c r="G52" s="48"/>
      <c r="H52" s="52">
        <f t="shared" si="0"/>
        <v>0</v>
      </c>
    </row>
    <row r="53" spans="1:8" x14ac:dyDescent="0.25">
      <c r="A53" s="79" t="s">
        <v>609</v>
      </c>
      <c r="B53" s="130" t="s">
        <v>123</v>
      </c>
      <c r="C53" s="131"/>
      <c r="D53" s="45" t="s">
        <v>298</v>
      </c>
      <c r="E53" s="47" t="s">
        <v>352</v>
      </c>
      <c r="F53" s="49">
        <v>1</v>
      </c>
      <c r="G53" s="48"/>
      <c r="H53" s="52">
        <f t="shared" si="0"/>
        <v>0</v>
      </c>
    </row>
    <row r="54" spans="1:8" x14ac:dyDescent="0.25">
      <c r="A54" s="79" t="s">
        <v>610</v>
      </c>
      <c r="B54" s="130" t="s">
        <v>124</v>
      </c>
      <c r="C54" s="131"/>
      <c r="D54" s="45" t="s">
        <v>298</v>
      </c>
      <c r="E54" s="47" t="s">
        <v>353</v>
      </c>
      <c r="F54" s="49">
        <v>1</v>
      </c>
      <c r="G54" s="48"/>
      <c r="H54" s="52">
        <f t="shared" si="0"/>
        <v>0</v>
      </c>
    </row>
    <row r="55" spans="1:8" x14ac:dyDescent="0.25">
      <c r="A55" s="79" t="s">
        <v>611</v>
      </c>
      <c r="B55" s="130" t="s">
        <v>125</v>
      </c>
      <c r="C55" s="131"/>
      <c r="D55" s="45" t="s">
        <v>298</v>
      </c>
      <c r="E55" s="47" t="s">
        <v>354</v>
      </c>
      <c r="F55" s="49">
        <v>1</v>
      </c>
      <c r="G55" s="48"/>
      <c r="H55" s="52">
        <f t="shared" si="0"/>
        <v>0</v>
      </c>
    </row>
    <row r="56" spans="1:8" x14ac:dyDescent="0.25">
      <c r="A56" s="79" t="s">
        <v>612</v>
      </c>
      <c r="B56" s="130" t="s">
        <v>126</v>
      </c>
      <c r="C56" s="131"/>
      <c r="D56" s="45" t="s">
        <v>298</v>
      </c>
      <c r="E56" s="47" t="s">
        <v>355</v>
      </c>
      <c r="F56" s="49">
        <v>1</v>
      </c>
      <c r="G56" s="48"/>
      <c r="H56" s="52">
        <f t="shared" si="0"/>
        <v>0</v>
      </c>
    </row>
    <row r="57" spans="1:8" x14ac:dyDescent="0.25">
      <c r="A57" s="79" t="s">
        <v>613</v>
      </c>
      <c r="B57" s="130" t="s">
        <v>127</v>
      </c>
      <c r="C57" s="131"/>
      <c r="D57" s="45" t="s">
        <v>298</v>
      </c>
      <c r="E57" s="47" t="s">
        <v>356</v>
      </c>
      <c r="F57" s="49">
        <v>1</v>
      </c>
      <c r="G57" s="48"/>
      <c r="H57" s="52">
        <f t="shared" si="0"/>
        <v>0</v>
      </c>
    </row>
    <row r="58" spans="1:8" x14ac:dyDescent="0.25">
      <c r="A58" s="79" t="s">
        <v>614</v>
      </c>
      <c r="B58" s="130" t="s">
        <v>128</v>
      </c>
      <c r="C58" s="131"/>
      <c r="D58" s="45" t="s">
        <v>298</v>
      </c>
      <c r="E58" s="47" t="s">
        <v>357</v>
      </c>
      <c r="F58" s="49">
        <v>1</v>
      </c>
      <c r="G58" s="48"/>
      <c r="H58" s="52">
        <f t="shared" si="0"/>
        <v>0</v>
      </c>
    </row>
    <row r="59" spans="1:8" x14ac:dyDescent="0.25">
      <c r="A59" s="79" t="s">
        <v>615</v>
      </c>
      <c r="B59" s="130" t="s">
        <v>129</v>
      </c>
      <c r="C59" s="131"/>
      <c r="D59" s="45" t="s">
        <v>298</v>
      </c>
      <c r="E59" s="47" t="s">
        <v>358</v>
      </c>
      <c r="F59" s="49">
        <v>1</v>
      </c>
      <c r="G59" s="48"/>
      <c r="H59" s="52">
        <f t="shared" si="0"/>
        <v>0</v>
      </c>
    </row>
    <row r="60" spans="1:8" x14ac:dyDescent="0.25">
      <c r="A60" s="79" t="s">
        <v>616</v>
      </c>
      <c r="B60" s="130" t="s">
        <v>130</v>
      </c>
      <c r="C60" s="131"/>
      <c r="D60" s="45" t="s">
        <v>298</v>
      </c>
      <c r="E60" s="47" t="s">
        <v>359</v>
      </c>
      <c r="F60" s="49">
        <v>1</v>
      </c>
      <c r="G60" s="48"/>
      <c r="H60" s="52">
        <f t="shared" si="0"/>
        <v>0</v>
      </c>
    </row>
    <row r="61" spans="1:8" x14ac:dyDescent="0.25">
      <c r="A61" s="79" t="s">
        <v>617</v>
      </c>
      <c r="B61" s="130" t="s">
        <v>131</v>
      </c>
      <c r="C61" s="131"/>
      <c r="D61" s="45" t="s">
        <v>298</v>
      </c>
      <c r="E61" s="47" t="s">
        <v>360</v>
      </c>
      <c r="F61" s="49">
        <v>1</v>
      </c>
      <c r="G61" s="48"/>
      <c r="H61" s="52">
        <f t="shared" si="0"/>
        <v>0</v>
      </c>
    </row>
    <row r="62" spans="1:8" x14ac:dyDescent="0.25">
      <c r="A62" s="79" t="s">
        <v>618</v>
      </c>
      <c r="B62" s="130" t="s">
        <v>132</v>
      </c>
      <c r="C62" s="131"/>
      <c r="D62" s="45" t="s">
        <v>298</v>
      </c>
      <c r="E62" s="47" t="s">
        <v>361</v>
      </c>
      <c r="F62" s="49">
        <v>1</v>
      </c>
      <c r="G62" s="48"/>
      <c r="H62" s="52">
        <f t="shared" si="0"/>
        <v>0</v>
      </c>
    </row>
    <row r="63" spans="1:8" x14ac:dyDescent="0.25">
      <c r="A63" s="79" t="s">
        <v>619</v>
      </c>
      <c r="B63" s="130" t="s">
        <v>133</v>
      </c>
      <c r="C63" s="131"/>
      <c r="D63" s="45" t="s">
        <v>298</v>
      </c>
      <c r="E63" s="47" t="s">
        <v>362</v>
      </c>
      <c r="F63" s="49">
        <v>1</v>
      </c>
      <c r="G63" s="48"/>
      <c r="H63" s="52">
        <f t="shared" si="0"/>
        <v>0</v>
      </c>
    </row>
    <row r="64" spans="1:8" x14ac:dyDescent="0.25">
      <c r="A64" s="79" t="s">
        <v>620</v>
      </c>
      <c r="B64" s="130" t="s">
        <v>134</v>
      </c>
      <c r="C64" s="131"/>
      <c r="D64" s="45" t="s">
        <v>298</v>
      </c>
      <c r="E64" s="47" t="s">
        <v>363</v>
      </c>
      <c r="F64" s="49">
        <v>1</v>
      </c>
      <c r="G64" s="48"/>
      <c r="H64" s="52">
        <f t="shared" si="0"/>
        <v>0</v>
      </c>
    </row>
    <row r="65" spans="1:8" x14ac:dyDescent="0.25">
      <c r="A65" s="79" t="s">
        <v>621</v>
      </c>
      <c r="B65" s="130" t="s">
        <v>135</v>
      </c>
      <c r="C65" s="131"/>
      <c r="D65" s="45" t="s">
        <v>298</v>
      </c>
      <c r="E65" s="47" t="s">
        <v>364</v>
      </c>
      <c r="F65" s="49">
        <v>1</v>
      </c>
      <c r="G65" s="48"/>
      <c r="H65" s="52">
        <f t="shared" si="0"/>
        <v>0</v>
      </c>
    </row>
    <row r="66" spans="1:8" x14ac:dyDescent="0.25">
      <c r="A66" s="79" t="s">
        <v>622</v>
      </c>
      <c r="B66" s="130" t="s">
        <v>136</v>
      </c>
      <c r="C66" s="131"/>
      <c r="D66" s="45" t="s">
        <v>302</v>
      </c>
      <c r="E66" s="47" t="s">
        <v>365</v>
      </c>
      <c r="F66" s="49">
        <v>1</v>
      </c>
      <c r="G66" s="48"/>
      <c r="H66" s="52">
        <f t="shared" si="0"/>
        <v>0</v>
      </c>
    </row>
    <row r="67" spans="1:8" x14ac:dyDescent="0.25">
      <c r="A67" s="79" t="s">
        <v>623</v>
      </c>
      <c r="B67" s="130" t="s">
        <v>137</v>
      </c>
      <c r="C67" s="131"/>
      <c r="D67" s="45" t="s">
        <v>298</v>
      </c>
      <c r="E67" s="47" t="s">
        <v>366</v>
      </c>
      <c r="F67" s="49">
        <v>1</v>
      </c>
      <c r="G67" s="48"/>
      <c r="H67" s="52">
        <f t="shared" si="0"/>
        <v>0</v>
      </c>
    </row>
    <row r="68" spans="1:8" x14ac:dyDescent="0.25">
      <c r="A68" s="79" t="s">
        <v>624</v>
      </c>
      <c r="B68" s="130" t="s">
        <v>138</v>
      </c>
      <c r="C68" s="131"/>
      <c r="D68" s="45" t="s">
        <v>298</v>
      </c>
      <c r="E68" s="47" t="s">
        <v>367</v>
      </c>
      <c r="F68" s="49">
        <v>1</v>
      </c>
      <c r="G68" s="48"/>
      <c r="H68" s="52">
        <f t="shared" si="0"/>
        <v>0</v>
      </c>
    </row>
    <row r="69" spans="1:8" x14ac:dyDescent="0.25">
      <c r="A69" s="79" t="s">
        <v>625</v>
      </c>
      <c r="B69" s="130" t="s">
        <v>139</v>
      </c>
      <c r="C69" s="131"/>
      <c r="D69" s="45" t="s">
        <v>298</v>
      </c>
      <c r="E69" s="47" t="s">
        <v>368</v>
      </c>
      <c r="F69" s="49">
        <v>1</v>
      </c>
      <c r="G69" s="48"/>
      <c r="H69" s="52">
        <f t="shared" si="0"/>
        <v>0</v>
      </c>
    </row>
    <row r="70" spans="1:8" x14ac:dyDescent="0.25">
      <c r="A70" s="79" t="s">
        <v>626</v>
      </c>
      <c r="B70" s="130" t="s">
        <v>140</v>
      </c>
      <c r="C70" s="131"/>
      <c r="D70" s="45" t="s">
        <v>298</v>
      </c>
      <c r="E70" s="47" t="s">
        <v>369</v>
      </c>
      <c r="F70" s="49">
        <v>1</v>
      </c>
      <c r="G70" s="48"/>
      <c r="H70" s="52">
        <f t="shared" si="0"/>
        <v>0</v>
      </c>
    </row>
    <row r="71" spans="1:8" x14ac:dyDescent="0.25">
      <c r="A71" s="79" t="s">
        <v>627</v>
      </c>
      <c r="B71" s="130" t="s">
        <v>141</v>
      </c>
      <c r="C71" s="131"/>
      <c r="D71" s="45" t="s">
        <v>298</v>
      </c>
      <c r="E71" s="47" t="s">
        <v>370</v>
      </c>
      <c r="F71" s="49">
        <v>1</v>
      </c>
      <c r="G71" s="48"/>
      <c r="H71" s="52">
        <f t="shared" ref="H71:H134" si="1">G71*F71*1.25</f>
        <v>0</v>
      </c>
    </row>
    <row r="72" spans="1:8" x14ac:dyDescent="0.25">
      <c r="A72" s="79" t="s">
        <v>628</v>
      </c>
      <c r="B72" s="130" t="s">
        <v>142</v>
      </c>
      <c r="C72" s="131"/>
      <c r="D72" s="45" t="s">
        <v>298</v>
      </c>
      <c r="E72" s="47" t="s">
        <v>371</v>
      </c>
      <c r="F72" s="49">
        <v>1</v>
      </c>
      <c r="G72" s="48"/>
      <c r="H72" s="52">
        <f t="shared" si="1"/>
        <v>0</v>
      </c>
    </row>
    <row r="73" spans="1:8" x14ac:dyDescent="0.25">
      <c r="A73" s="79" t="s">
        <v>629</v>
      </c>
      <c r="B73" s="130" t="s">
        <v>143</v>
      </c>
      <c r="C73" s="131"/>
      <c r="D73" s="45" t="s">
        <v>298</v>
      </c>
      <c r="E73" s="47" t="s">
        <v>372</v>
      </c>
      <c r="F73" s="49">
        <v>1</v>
      </c>
      <c r="G73" s="48"/>
      <c r="H73" s="52">
        <f t="shared" si="1"/>
        <v>0</v>
      </c>
    </row>
    <row r="74" spans="1:8" x14ac:dyDescent="0.25">
      <c r="A74" s="79" t="s">
        <v>630</v>
      </c>
      <c r="B74" s="130" t="s">
        <v>144</v>
      </c>
      <c r="C74" s="131"/>
      <c r="D74" s="45" t="s">
        <v>298</v>
      </c>
      <c r="E74" s="47" t="s">
        <v>373</v>
      </c>
      <c r="F74" s="49">
        <v>1</v>
      </c>
      <c r="G74" s="48"/>
      <c r="H74" s="52">
        <f t="shared" si="1"/>
        <v>0</v>
      </c>
    </row>
    <row r="75" spans="1:8" x14ac:dyDescent="0.25">
      <c r="A75" s="79" t="s">
        <v>631</v>
      </c>
      <c r="B75" s="130" t="s">
        <v>145</v>
      </c>
      <c r="C75" s="131"/>
      <c r="D75" s="45" t="s">
        <v>298</v>
      </c>
      <c r="E75" s="47" t="s">
        <v>374</v>
      </c>
      <c r="F75" s="49">
        <v>1</v>
      </c>
      <c r="G75" s="48"/>
      <c r="H75" s="52">
        <f t="shared" si="1"/>
        <v>0</v>
      </c>
    </row>
    <row r="76" spans="1:8" x14ac:dyDescent="0.25">
      <c r="A76" s="79" t="s">
        <v>632</v>
      </c>
      <c r="B76" s="130" t="s">
        <v>146</v>
      </c>
      <c r="C76" s="131"/>
      <c r="D76" s="45" t="s">
        <v>298</v>
      </c>
      <c r="E76" s="47" t="s">
        <v>375</v>
      </c>
      <c r="F76" s="49">
        <v>1</v>
      </c>
      <c r="G76" s="48"/>
      <c r="H76" s="52">
        <f t="shared" si="1"/>
        <v>0</v>
      </c>
    </row>
    <row r="77" spans="1:8" x14ac:dyDescent="0.25">
      <c r="A77" s="79" t="s">
        <v>633</v>
      </c>
      <c r="B77" s="130" t="s">
        <v>147</v>
      </c>
      <c r="C77" s="131"/>
      <c r="D77" s="45" t="s">
        <v>300</v>
      </c>
      <c r="E77" s="47" t="s">
        <v>376</v>
      </c>
      <c r="F77" s="49">
        <v>1</v>
      </c>
      <c r="G77" s="48"/>
      <c r="H77" s="52">
        <f t="shared" si="1"/>
        <v>0</v>
      </c>
    </row>
    <row r="78" spans="1:8" x14ac:dyDescent="0.25">
      <c r="A78" s="79" t="s">
        <v>634</v>
      </c>
      <c r="B78" s="130" t="s">
        <v>148</v>
      </c>
      <c r="C78" s="131"/>
      <c r="D78" s="45" t="s">
        <v>298</v>
      </c>
      <c r="E78" s="47" t="s">
        <v>377</v>
      </c>
      <c r="F78" s="49">
        <v>1</v>
      </c>
      <c r="G78" s="48"/>
      <c r="H78" s="52">
        <f t="shared" si="1"/>
        <v>0</v>
      </c>
    </row>
    <row r="79" spans="1:8" x14ac:dyDescent="0.25">
      <c r="A79" s="79" t="s">
        <v>635</v>
      </c>
      <c r="B79" s="130" t="s">
        <v>149</v>
      </c>
      <c r="C79" s="131"/>
      <c r="D79" s="45" t="s">
        <v>298</v>
      </c>
      <c r="E79" s="47" t="s">
        <v>378</v>
      </c>
      <c r="F79" s="49">
        <v>1</v>
      </c>
      <c r="G79" s="48"/>
      <c r="H79" s="52">
        <f t="shared" si="1"/>
        <v>0</v>
      </c>
    </row>
    <row r="80" spans="1:8" x14ac:dyDescent="0.25">
      <c r="A80" s="79" t="s">
        <v>636</v>
      </c>
      <c r="B80" s="132" t="s">
        <v>150</v>
      </c>
      <c r="C80" s="131"/>
      <c r="D80" s="45" t="s">
        <v>300</v>
      </c>
      <c r="E80" s="47" t="s">
        <v>379</v>
      </c>
      <c r="F80" s="49">
        <v>1</v>
      </c>
      <c r="G80" s="48"/>
      <c r="H80" s="52">
        <f t="shared" si="1"/>
        <v>0</v>
      </c>
    </row>
    <row r="81" spans="1:8" x14ac:dyDescent="0.25">
      <c r="A81" s="79" t="s">
        <v>637</v>
      </c>
      <c r="B81" s="130" t="s">
        <v>151</v>
      </c>
      <c r="C81" s="131"/>
      <c r="D81" s="45" t="s">
        <v>298</v>
      </c>
      <c r="E81" s="47" t="s">
        <v>380</v>
      </c>
      <c r="F81" s="49">
        <v>1</v>
      </c>
      <c r="G81" s="48"/>
      <c r="H81" s="52">
        <f t="shared" si="1"/>
        <v>0</v>
      </c>
    </row>
    <row r="82" spans="1:8" x14ac:dyDescent="0.25">
      <c r="A82" s="79" t="s">
        <v>638</v>
      </c>
      <c r="B82" s="130" t="s">
        <v>152</v>
      </c>
      <c r="C82" s="131"/>
      <c r="D82" s="45" t="s">
        <v>298</v>
      </c>
      <c r="E82" s="47" t="s">
        <v>381</v>
      </c>
      <c r="F82" s="49">
        <v>1</v>
      </c>
      <c r="G82" s="48"/>
      <c r="H82" s="52">
        <f t="shared" si="1"/>
        <v>0</v>
      </c>
    </row>
    <row r="83" spans="1:8" x14ac:dyDescent="0.25">
      <c r="A83" s="79" t="s">
        <v>639</v>
      </c>
      <c r="B83" s="130" t="s">
        <v>153</v>
      </c>
      <c r="C83" s="131"/>
      <c r="D83" s="45" t="s">
        <v>298</v>
      </c>
      <c r="E83" s="47" t="s">
        <v>382</v>
      </c>
      <c r="F83" s="49">
        <v>1</v>
      </c>
      <c r="G83" s="48"/>
      <c r="H83" s="52">
        <f t="shared" si="1"/>
        <v>0</v>
      </c>
    </row>
    <row r="84" spans="1:8" x14ac:dyDescent="0.25">
      <c r="A84" s="79" t="s">
        <v>640</v>
      </c>
      <c r="B84" s="130" t="s">
        <v>154</v>
      </c>
      <c r="C84" s="131"/>
      <c r="D84" s="45" t="s">
        <v>298</v>
      </c>
      <c r="E84" s="47" t="s">
        <v>383</v>
      </c>
      <c r="F84" s="49">
        <v>1</v>
      </c>
      <c r="G84" s="48"/>
      <c r="H84" s="52">
        <f t="shared" si="1"/>
        <v>0</v>
      </c>
    </row>
    <row r="85" spans="1:8" x14ac:dyDescent="0.25">
      <c r="A85" s="79" t="s">
        <v>641</v>
      </c>
      <c r="B85" s="130" t="s">
        <v>155</v>
      </c>
      <c r="C85" s="131"/>
      <c r="D85" s="45" t="s">
        <v>298</v>
      </c>
      <c r="E85" s="47" t="s">
        <v>384</v>
      </c>
      <c r="F85" s="49">
        <v>1</v>
      </c>
      <c r="G85" s="48"/>
      <c r="H85" s="52">
        <f t="shared" si="1"/>
        <v>0</v>
      </c>
    </row>
    <row r="86" spans="1:8" x14ac:dyDescent="0.25">
      <c r="A86" s="79" t="s">
        <v>642</v>
      </c>
      <c r="B86" s="130" t="s">
        <v>156</v>
      </c>
      <c r="C86" s="131"/>
      <c r="D86" s="45" t="s">
        <v>298</v>
      </c>
      <c r="E86" s="47" t="s">
        <v>385</v>
      </c>
      <c r="F86" s="49">
        <v>1</v>
      </c>
      <c r="G86" s="48"/>
      <c r="H86" s="52">
        <f t="shared" si="1"/>
        <v>0</v>
      </c>
    </row>
    <row r="87" spans="1:8" x14ac:dyDescent="0.25">
      <c r="A87" s="79" t="s">
        <v>643</v>
      </c>
      <c r="B87" s="130" t="s">
        <v>157</v>
      </c>
      <c r="C87" s="131"/>
      <c r="D87" s="45" t="s">
        <v>298</v>
      </c>
      <c r="E87" s="47" t="s">
        <v>386</v>
      </c>
      <c r="F87" s="49">
        <v>1</v>
      </c>
      <c r="G87" s="48"/>
      <c r="H87" s="52">
        <f t="shared" si="1"/>
        <v>0</v>
      </c>
    </row>
    <row r="88" spans="1:8" x14ac:dyDescent="0.25">
      <c r="A88" s="79" t="s">
        <v>644</v>
      </c>
      <c r="B88" s="130" t="s">
        <v>158</v>
      </c>
      <c r="C88" s="131"/>
      <c r="D88" s="45" t="s">
        <v>298</v>
      </c>
      <c r="E88" s="47" t="s">
        <v>387</v>
      </c>
      <c r="F88" s="49">
        <v>1</v>
      </c>
      <c r="G88" s="48"/>
      <c r="H88" s="52">
        <f t="shared" si="1"/>
        <v>0</v>
      </c>
    </row>
    <row r="89" spans="1:8" x14ac:dyDescent="0.25">
      <c r="A89" s="79" t="s">
        <v>645</v>
      </c>
      <c r="B89" s="132" t="s">
        <v>159</v>
      </c>
      <c r="C89" s="131"/>
      <c r="D89" s="45" t="s">
        <v>298</v>
      </c>
      <c r="E89" s="47" t="s">
        <v>388</v>
      </c>
      <c r="F89" s="49">
        <v>1</v>
      </c>
      <c r="G89" s="48"/>
      <c r="H89" s="52">
        <f t="shared" si="1"/>
        <v>0</v>
      </c>
    </row>
    <row r="90" spans="1:8" x14ac:dyDescent="0.25">
      <c r="A90" s="79" t="s">
        <v>646</v>
      </c>
      <c r="B90" s="130" t="s">
        <v>160</v>
      </c>
      <c r="C90" s="131"/>
      <c r="D90" s="45" t="s">
        <v>298</v>
      </c>
      <c r="E90" s="47" t="s">
        <v>389</v>
      </c>
      <c r="F90" s="49">
        <v>1</v>
      </c>
      <c r="G90" s="48"/>
      <c r="H90" s="52">
        <f t="shared" si="1"/>
        <v>0</v>
      </c>
    </row>
    <row r="91" spans="1:8" x14ac:dyDescent="0.25">
      <c r="A91" s="79" t="s">
        <v>647</v>
      </c>
      <c r="B91" s="130" t="s">
        <v>161</v>
      </c>
      <c r="C91" s="131"/>
      <c r="D91" s="45" t="s">
        <v>298</v>
      </c>
      <c r="E91" s="47" t="s">
        <v>390</v>
      </c>
      <c r="F91" s="49">
        <v>1</v>
      </c>
      <c r="G91" s="48"/>
      <c r="H91" s="52">
        <f t="shared" si="1"/>
        <v>0</v>
      </c>
    </row>
    <row r="92" spans="1:8" x14ac:dyDescent="0.25">
      <c r="A92" s="79" t="s">
        <v>648</v>
      </c>
      <c r="B92" s="130" t="s">
        <v>162</v>
      </c>
      <c r="C92" s="131"/>
      <c r="D92" s="45" t="s">
        <v>298</v>
      </c>
      <c r="E92" s="47" t="s">
        <v>391</v>
      </c>
      <c r="F92" s="49">
        <v>1</v>
      </c>
      <c r="G92" s="48"/>
      <c r="H92" s="52">
        <f t="shared" si="1"/>
        <v>0</v>
      </c>
    </row>
    <row r="93" spans="1:8" x14ac:dyDescent="0.25">
      <c r="A93" s="79" t="s">
        <v>649</v>
      </c>
      <c r="B93" s="130" t="s">
        <v>163</v>
      </c>
      <c r="C93" s="131"/>
      <c r="D93" s="45" t="s">
        <v>298</v>
      </c>
      <c r="E93" s="47" t="s">
        <v>392</v>
      </c>
      <c r="F93" s="49">
        <v>1</v>
      </c>
      <c r="G93" s="48"/>
      <c r="H93" s="52">
        <f t="shared" si="1"/>
        <v>0</v>
      </c>
    </row>
    <row r="94" spans="1:8" x14ac:dyDescent="0.25">
      <c r="A94" s="79" t="s">
        <v>650</v>
      </c>
      <c r="B94" s="130" t="s">
        <v>164</v>
      </c>
      <c r="C94" s="131"/>
      <c r="D94" s="45" t="s">
        <v>298</v>
      </c>
      <c r="E94" s="47" t="s">
        <v>393</v>
      </c>
      <c r="F94" s="49">
        <v>1</v>
      </c>
      <c r="G94" s="48"/>
      <c r="H94" s="52">
        <f t="shared" si="1"/>
        <v>0</v>
      </c>
    </row>
    <row r="95" spans="1:8" x14ac:dyDescent="0.25">
      <c r="A95" s="79" t="s">
        <v>651</v>
      </c>
      <c r="B95" s="130" t="s">
        <v>165</v>
      </c>
      <c r="C95" s="131"/>
      <c r="D95" s="45" t="s">
        <v>298</v>
      </c>
      <c r="E95" s="47" t="s">
        <v>394</v>
      </c>
      <c r="F95" s="49">
        <v>1</v>
      </c>
      <c r="G95" s="48"/>
      <c r="H95" s="52">
        <f t="shared" si="1"/>
        <v>0</v>
      </c>
    </row>
    <row r="96" spans="1:8" x14ac:dyDescent="0.25">
      <c r="A96" s="79" t="s">
        <v>652</v>
      </c>
      <c r="B96" s="130" t="s">
        <v>166</v>
      </c>
      <c r="C96" s="131"/>
      <c r="D96" s="45" t="s">
        <v>298</v>
      </c>
      <c r="E96" s="47" t="s">
        <v>395</v>
      </c>
      <c r="F96" s="49">
        <v>1</v>
      </c>
      <c r="G96" s="48"/>
      <c r="H96" s="52">
        <f t="shared" si="1"/>
        <v>0</v>
      </c>
    </row>
    <row r="97" spans="1:8" x14ac:dyDescent="0.25">
      <c r="A97" s="79" t="s">
        <v>653</v>
      </c>
      <c r="B97" s="130" t="s">
        <v>167</v>
      </c>
      <c r="C97" s="131"/>
      <c r="D97" s="45" t="s">
        <v>298</v>
      </c>
      <c r="E97" s="47" t="s">
        <v>396</v>
      </c>
      <c r="F97" s="49">
        <v>1</v>
      </c>
      <c r="G97" s="48"/>
      <c r="H97" s="52">
        <f t="shared" si="1"/>
        <v>0</v>
      </c>
    </row>
    <row r="98" spans="1:8" x14ac:dyDescent="0.25">
      <c r="A98" s="79" t="s">
        <v>654</v>
      </c>
      <c r="B98" s="130" t="s">
        <v>168</v>
      </c>
      <c r="C98" s="131"/>
      <c r="D98" s="45" t="s">
        <v>298</v>
      </c>
      <c r="E98" s="47" t="s">
        <v>397</v>
      </c>
      <c r="F98" s="49">
        <v>1</v>
      </c>
      <c r="G98" s="48"/>
      <c r="H98" s="52">
        <f t="shared" si="1"/>
        <v>0</v>
      </c>
    </row>
    <row r="99" spans="1:8" x14ac:dyDescent="0.25">
      <c r="A99" s="79" t="s">
        <v>655</v>
      </c>
      <c r="B99" s="130" t="s">
        <v>169</v>
      </c>
      <c r="C99" s="131"/>
      <c r="D99" s="45" t="s">
        <v>298</v>
      </c>
      <c r="E99" s="47" t="s">
        <v>398</v>
      </c>
      <c r="F99" s="49">
        <v>1</v>
      </c>
      <c r="G99" s="48"/>
      <c r="H99" s="52">
        <f t="shared" si="1"/>
        <v>0</v>
      </c>
    </row>
    <row r="100" spans="1:8" x14ac:dyDescent="0.25">
      <c r="A100" s="79" t="s">
        <v>656</v>
      </c>
      <c r="B100" s="130" t="s">
        <v>170</v>
      </c>
      <c r="C100" s="131"/>
      <c r="D100" s="45" t="s">
        <v>298</v>
      </c>
      <c r="E100" s="47" t="s">
        <v>399</v>
      </c>
      <c r="F100" s="49">
        <v>1</v>
      </c>
      <c r="G100" s="48"/>
      <c r="H100" s="52">
        <f t="shared" si="1"/>
        <v>0</v>
      </c>
    </row>
    <row r="101" spans="1:8" x14ac:dyDescent="0.25">
      <c r="A101" s="79" t="s">
        <v>657</v>
      </c>
      <c r="B101" s="130" t="s">
        <v>171</v>
      </c>
      <c r="C101" s="131"/>
      <c r="D101" s="45" t="s">
        <v>298</v>
      </c>
      <c r="E101" s="47" t="s">
        <v>400</v>
      </c>
      <c r="F101" s="49">
        <v>1</v>
      </c>
      <c r="G101" s="48"/>
      <c r="H101" s="52">
        <f t="shared" si="1"/>
        <v>0</v>
      </c>
    </row>
    <row r="102" spans="1:8" x14ac:dyDescent="0.25">
      <c r="A102" s="79" t="s">
        <v>658</v>
      </c>
      <c r="B102" s="130" t="s">
        <v>172</v>
      </c>
      <c r="C102" s="131"/>
      <c r="D102" s="45" t="s">
        <v>298</v>
      </c>
      <c r="E102" s="47" t="s">
        <v>401</v>
      </c>
      <c r="F102" s="49">
        <v>1</v>
      </c>
      <c r="G102" s="48"/>
      <c r="H102" s="52">
        <f t="shared" si="1"/>
        <v>0</v>
      </c>
    </row>
    <row r="103" spans="1:8" x14ac:dyDescent="0.25">
      <c r="A103" s="79" t="s">
        <v>659</v>
      </c>
      <c r="B103" s="130" t="s">
        <v>120</v>
      </c>
      <c r="C103" s="131"/>
      <c r="D103" s="45" t="s">
        <v>298</v>
      </c>
      <c r="E103" s="47" t="s">
        <v>402</v>
      </c>
      <c r="F103" s="49">
        <v>1</v>
      </c>
      <c r="G103" s="48"/>
      <c r="H103" s="52">
        <f t="shared" si="1"/>
        <v>0</v>
      </c>
    </row>
    <row r="104" spans="1:8" x14ac:dyDescent="0.25">
      <c r="A104" s="79" t="s">
        <v>660</v>
      </c>
      <c r="B104" s="130" t="s">
        <v>121</v>
      </c>
      <c r="C104" s="131"/>
      <c r="D104" s="45" t="s">
        <v>298</v>
      </c>
      <c r="E104" s="47" t="s">
        <v>403</v>
      </c>
      <c r="F104" s="49">
        <v>1</v>
      </c>
      <c r="G104" s="48"/>
      <c r="H104" s="52">
        <f t="shared" si="1"/>
        <v>0</v>
      </c>
    </row>
    <row r="105" spans="1:8" x14ac:dyDescent="0.25">
      <c r="A105" s="79" t="s">
        <v>661</v>
      </c>
      <c r="B105" s="130" t="s">
        <v>173</v>
      </c>
      <c r="C105" s="131"/>
      <c r="D105" s="45" t="s">
        <v>298</v>
      </c>
      <c r="E105" s="47" t="s">
        <v>404</v>
      </c>
      <c r="F105" s="49">
        <v>1</v>
      </c>
      <c r="G105" s="48"/>
      <c r="H105" s="52">
        <f t="shared" si="1"/>
        <v>0</v>
      </c>
    </row>
    <row r="106" spans="1:8" x14ac:dyDescent="0.25">
      <c r="A106" s="79" t="s">
        <v>662</v>
      </c>
      <c r="B106" s="130" t="s">
        <v>174</v>
      </c>
      <c r="C106" s="131"/>
      <c r="D106" s="45" t="s">
        <v>298</v>
      </c>
      <c r="E106" s="47" t="s">
        <v>405</v>
      </c>
      <c r="F106" s="49">
        <v>1</v>
      </c>
      <c r="G106" s="48"/>
      <c r="H106" s="52">
        <f t="shared" si="1"/>
        <v>0</v>
      </c>
    </row>
    <row r="107" spans="1:8" x14ac:dyDescent="0.25">
      <c r="A107" s="79" t="s">
        <v>663</v>
      </c>
      <c r="B107" s="130" t="s">
        <v>175</v>
      </c>
      <c r="C107" s="131"/>
      <c r="D107" s="45" t="s">
        <v>298</v>
      </c>
      <c r="E107" s="47" t="s">
        <v>406</v>
      </c>
      <c r="F107" s="49">
        <v>1</v>
      </c>
      <c r="G107" s="48"/>
      <c r="H107" s="52">
        <f t="shared" si="1"/>
        <v>0</v>
      </c>
    </row>
    <row r="108" spans="1:8" x14ac:dyDescent="0.25">
      <c r="A108" s="79" t="s">
        <v>664</v>
      </c>
      <c r="B108" s="130" t="s">
        <v>176</v>
      </c>
      <c r="C108" s="131"/>
      <c r="D108" s="45" t="s">
        <v>298</v>
      </c>
      <c r="E108" s="47" t="s">
        <v>407</v>
      </c>
      <c r="F108" s="49">
        <v>1</v>
      </c>
      <c r="G108" s="48"/>
      <c r="H108" s="52">
        <f t="shared" si="1"/>
        <v>0</v>
      </c>
    </row>
    <row r="109" spans="1:8" x14ac:dyDescent="0.25">
      <c r="A109" s="79" t="s">
        <v>665</v>
      </c>
      <c r="B109" s="130" t="s">
        <v>177</v>
      </c>
      <c r="C109" s="131"/>
      <c r="D109" s="45" t="s">
        <v>300</v>
      </c>
      <c r="E109" s="47" t="s">
        <v>408</v>
      </c>
      <c r="F109" s="49">
        <v>1</v>
      </c>
      <c r="G109" s="48"/>
      <c r="H109" s="52">
        <f t="shared" si="1"/>
        <v>0</v>
      </c>
    </row>
    <row r="110" spans="1:8" x14ac:dyDescent="0.25">
      <c r="A110" s="79" t="s">
        <v>666</v>
      </c>
      <c r="B110" s="130" t="s">
        <v>178</v>
      </c>
      <c r="C110" s="131"/>
      <c r="D110" s="45" t="s">
        <v>300</v>
      </c>
      <c r="E110" s="47" t="s">
        <v>409</v>
      </c>
      <c r="F110" s="49">
        <v>1</v>
      </c>
      <c r="G110" s="48"/>
      <c r="H110" s="52">
        <f t="shared" si="1"/>
        <v>0</v>
      </c>
    </row>
    <row r="111" spans="1:8" x14ac:dyDescent="0.25">
      <c r="A111" s="79" t="s">
        <v>667</v>
      </c>
      <c r="B111" s="130" t="s">
        <v>179</v>
      </c>
      <c r="C111" s="131"/>
      <c r="D111" s="45" t="s">
        <v>298</v>
      </c>
      <c r="E111" s="47" t="s">
        <v>410</v>
      </c>
      <c r="F111" s="49">
        <v>1</v>
      </c>
      <c r="G111" s="48"/>
      <c r="H111" s="52">
        <f t="shared" si="1"/>
        <v>0</v>
      </c>
    </row>
    <row r="112" spans="1:8" x14ac:dyDescent="0.25">
      <c r="A112" s="79" t="s">
        <v>668</v>
      </c>
      <c r="B112" s="130" t="s">
        <v>180</v>
      </c>
      <c r="C112" s="131"/>
      <c r="D112" s="45" t="s">
        <v>299</v>
      </c>
      <c r="E112" s="47" t="s">
        <v>411</v>
      </c>
      <c r="F112" s="49">
        <v>1</v>
      </c>
      <c r="G112" s="48"/>
      <c r="H112" s="52">
        <f t="shared" si="1"/>
        <v>0</v>
      </c>
    </row>
    <row r="113" spans="1:8" x14ac:dyDescent="0.25">
      <c r="A113" s="79" t="s">
        <v>669</v>
      </c>
      <c r="B113" s="130" t="s">
        <v>181</v>
      </c>
      <c r="C113" s="131"/>
      <c r="D113" s="45" t="s">
        <v>299</v>
      </c>
      <c r="E113" s="47" t="s">
        <v>412</v>
      </c>
      <c r="F113" s="49">
        <v>1</v>
      </c>
      <c r="G113" s="48"/>
      <c r="H113" s="52">
        <f t="shared" si="1"/>
        <v>0</v>
      </c>
    </row>
    <row r="114" spans="1:8" x14ac:dyDescent="0.25">
      <c r="A114" s="79" t="s">
        <v>670</v>
      </c>
      <c r="B114" s="130" t="s">
        <v>182</v>
      </c>
      <c r="C114" s="131"/>
      <c r="D114" s="45" t="s">
        <v>298</v>
      </c>
      <c r="E114" s="47" t="s">
        <v>413</v>
      </c>
      <c r="F114" s="49">
        <v>1</v>
      </c>
      <c r="G114" s="48"/>
      <c r="H114" s="52">
        <f t="shared" si="1"/>
        <v>0</v>
      </c>
    </row>
    <row r="115" spans="1:8" x14ac:dyDescent="0.25">
      <c r="A115" s="79" t="s">
        <v>671</v>
      </c>
      <c r="B115" s="130" t="s">
        <v>183</v>
      </c>
      <c r="C115" s="131"/>
      <c r="D115" s="45" t="s">
        <v>299</v>
      </c>
      <c r="E115" s="47" t="s">
        <v>414</v>
      </c>
      <c r="F115" s="49">
        <v>1</v>
      </c>
      <c r="G115" s="48"/>
      <c r="H115" s="52">
        <f t="shared" si="1"/>
        <v>0</v>
      </c>
    </row>
    <row r="116" spans="1:8" x14ac:dyDescent="0.25">
      <c r="A116" s="79" t="s">
        <v>672</v>
      </c>
      <c r="B116" s="130" t="s">
        <v>184</v>
      </c>
      <c r="C116" s="131"/>
      <c r="D116" s="45" t="s">
        <v>298</v>
      </c>
      <c r="E116" s="47" t="s">
        <v>415</v>
      </c>
      <c r="F116" s="49">
        <v>1</v>
      </c>
      <c r="G116" s="48"/>
      <c r="H116" s="52">
        <f t="shared" si="1"/>
        <v>0</v>
      </c>
    </row>
    <row r="117" spans="1:8" x14ac:dyDescent="0.25">
      <c r="A117" s="79" t="s">
        <v>673</v>
      </c>
      <c r="B117" s="130" t="s">
        <v>185</v>
      </c>
      <c r="C117" s="131"/>
      <c r="D117" s="45" t="s">
        <v>298</v>
      </c>
      <c r="E117" s="47" t="s">
        <v>416</v>
      </c>
      <c r="F117" s="49">
        <v>1</v>
      </c>
      <c r="G117" s="48"/>
      <c r="H117" s="52">
        <f t="shared" si="1"/>
        <v>0</v>
      </c>
    </row>
    <row r="118" spans="1:8" x14ac:dyDescent="0.25">
      <c r="A118" s="79" t="s">
        <v>674</v>
      </c>
      <c r="B118" s="130" t="s">
        <v>186</v>
      </c>
      <c r="C118" s="131"/>
      <c r="D118" s="45" t="s">
        <v>298</v>
      </c>
      <c r="E118" s="47" t="s">
        <v>417</v>
      </c>
      <c r="F118" s="49">
        <v>1</v>
      </c>
      <c r="G118" s="48"/>
      <c r="H118" s="52">
        <f t="shared" si="1"/>
        <v>0</v>
      </c>
    </row>
    <row r="119" spans="1:8" x14ac:dyDescent="0.25">
      <c r="A119" s="79" t="s">
        <v>675</v>
      </c>
      <c r="B119" s="130" t="s">
        <v>187</v>
      </c>
      <c r="C119" s="131"/>
      <c r="D119" s="45" t="s">
        <v>298</v>
      </c>
      <c r="E119" s="47" t="s">
        <v>418</v>
      </c>
      <c r="F119" s="49">
        <v>1</v>
      </c>
      <c r="G119" s="48"/>
      <c r="H119" s="52">
        <f t="shared" si="1"/>
        <v>0</v>
      </c>
    </row>
    <row r="120" spans="1:8" x14ac:dyDescent="0.25">
      <c r="A120" s="79" t="s">
        <v>676</v>
      </c>
      <c r="B120" s="130" t="s">
        <v>188</v>
      </c>
      <c r="C120" s="131"/>
      <c r="D120" s="45" t="s">
        <v>298</v>
      </c>
      <c r="E120" s="47" t="s">
        <v>419</v>
      </c>
      <c r="F120" s="49">
        <v>1</v>
      </c>
      <c r="G120" s="48"/>
      <c r="H120" s="52">
        <f t="shared" si="1"/>
        <v>0</v>
      </c>
    </row>
    <row r="121" spans="1:8" x14ac:dyDescent="0.25">
      <c r="A121" s="79" t="s">
        <v>677</v>
      </c>
      <c r="B121" s="130" t="s">
        <v>189</v>
      </c>
      <c r="C121" s="131"/>
      <c r="D121" s="45" t="s">
        <v>298</v>
      </c>
      <c r="E121" s="47" t="s">
        <v>420</v>
      </c>
      <c r="F121" s="49">
        <v>1</v>
      </c>
      <c r="G121" s="48"/>
      <c r="H121" s="52">
        <f t="shared" si="1"/>
        <v>0</v>
      </c>
    </row>
    <row r="122" spans="1:8" x14ac:dyDescent="0.25">
      <c r="A122" s="79" t="s">
        <v>678</v>
      </c>
      <c r="B122" s="130" t="s">
        <v>190</v>
      </c>
      <c r="C122" s="131"/>
      <c r="D122" s="45" t="s">
        <v>298</v>
      </c>
      <c r="E122" s="47" t="s">
        <v>421</v>
      </c>
      <c r="F122" s="49">
        <v>1</v>
      </c>
      <c r="G122" s="48"/>
      <c r="H122" s="52">
        <f t="shared" si="1"/>
        <v>0</v>
      </c>
    </row>
    <row r="123" spans="1:8" x14ac:dyDescent="0.25">
      <c r="A123" s="79" t="s">
        <v>679</v>
      </c>
      <c r="B123" s="130" t="s">
        <v>191</v>
      </c>
      <c r="C123" s="131"/>
      <c r="D123" s="45" t="s">
        <v>298</v>
      </c>
      <c r="E123" s="47" t="s">
        <v>422</v>
      </c>
      <c r="F123" s="49">
        <v>1</v>
      </c>
      <c r="G123" s="48"/>
      <c r="H123" s="52">
        <f t="shared" si="1"/>
        <v>0</v>
      </c>
    </row>
    <row r="124" spans="1:8" x14ac:dyDescent="0.25">
      <c r="A124" s="79" t="s">
        <v>680</v>
      </c>
      <c r="B124" s="130" t="s">
        <v>115</v>
      </c>
      <c r="C124" s="131"/>
      <c r="D124" s="45" t="s">
        <v>298</v>
      </c>
      <c r="E124" s="47" t="s">
        <v>423</v>
      </c>
      <c r="F124" s="49">
        <v>1</v>
      </c>
      <c r="G124" s="48"/>
      <c r="H124" s="52">
        <f t="shared" si="1"/>
        <v>0</v>
      </c>
    </row>
    <row r="125" spans="1:8" x14ac:dyDescent="0.25">
      <c r="A125" s="79" t="s">
        <v>681</v>
      </c>
      <c r="B125" s="130" t="s">
        <v>192</v>
      </c>
      <c r="C125" s="131"/>
      <c r="D125" s="45" t="s">
        <v>298</v>
      </c>
      <c r="E125" s="47" t="s">
        <v>424</v>
      </c>
      <c r="F125" s="49">
        <v>1</v>
      </c>
      <c r="G125" s="48"/>
      <c r="H125" s="52">
        <f t="shared" si="1"/>
        <v>0</v>
      </c>
    </row>
    <row r="126" spans="1:8" x14ac:dyDescent="0.25">
      <c r="A126" s="79" t="s">
        <v>682</v>
      </c>
      <c r="B126" s="130" t="s">
        <v>193</v>
      </c>
      <c r="C126" s="131"/>
      <c r="D126" s="45" t="s">
        <v>298</v>
      </c>
      <c r="E126" s="47" t="s">
        <v>425</v>
      </c>
      <c r="F126" s="49">
        <v>1</v>
      </c>
      <c r="G126" s="48"/>
      <c r="H126" s="52">
        <f t="shared" si="1"/>
        <v>0</v>
      </c>
    </row>
    <row r="127" spans="1:8" x14ac:dyDescent="0.25">
      <c r="A127" s="79" t="s">
        <v>683</v>
      </c>
      <c r="B127" s="130" t="s">
        <v>194</v>
      </c>
      <c r="C127" s="131"/>
      <c r="D127" s="45" t="s">
        <v>298</v>
      </c>
      <c r="E127" s="47" t="s">
        <v>426</v>
      </c>
      <c r="F127" s="49">
        <v>1</v>
      </c>
      <c r="G127" s="48"/>
      <c r="H127" s="52">
        <f t="shared" si="1"/>
        <v>0</v>
      </c>
    </row>
    <row r="128" spans="1:8" x14ac:dyDescent="0.25">
      <c r="A128" s="79" t="s">
        <v>684</v>
      </c>
      <c r="B128" s="130" t="s">
        <v>195</v>
      </c>
      <c r="C128" s="131"/>
      <c r="D128" s="45" t="s">
        <v>298</v>
      </c>
      <c r="E128" s="47" t="s">
        <v>427</v>
      </c>
      <c r="F128" s="49">
        <v>1</v>
      </c>
      <c r="G128" s="48"/>
      <c r="H128" s="52">
        <f t="shared" si="1"/>
        <v>0</v>
      </c>
    </row>
    <row r="129" spans="1:8" x14ac:dyDescent="0.25">
      <c r="A129" s="79" t="s">
        <v>685</v>
      </c>
      <c r="B129" s="130" t="s">
        <v>196</v>
      </c>
      <c r="C129" s="131"/>
      <c r="D129" s="45" t="s">
        <v>298</v>
      </c>
      <c r="E129" s="47" t="s">
        <v>428</v>
      </c>
      <c r="F129" s="49">
        <v>1</v>
      </c>
      <c r="G129" s="48"/>
      <c r="H129" s="52">
        <f t="shared" si="1"/>
        <v>0</v>
      </c>
    </row>
    <row r="130" spans="1:8" x14ac:dyDescent="0.25">
      <c r="A130" s="79" t="s">
        <v>686</v>
      </c>
      <c r="B130" s="130" t="s">
        <v>197</v>
      </c>
      <c r="C130" s="131"/>
      <c r="D130" s="45" t="s">
        <v>298</v>
      </c>
      <c r="E130" s="47" t="s">
        <v>429</v>
      </c>
      <c r="F130" s="49">
        <v>1</v>
      </c>
      <c r="G130" s="48"/>
      <c r="H130" s="52">
        <f t="shared" si="1"/>
        <v>0</v>
      </c>
    </row>
    <row r="131" spans="1:8" x14ac:dyDescent="0.25">
      <c r="A131" s="79" t="s">
        <v>687</v>
      </c>
      <c r="B131" s="130" t="s">
        <v>198</v>
      </c>
      <c r="C131" s="131"/>
      <c r="D131" s="45" t="s">
        <v>298</v>
      </c>
      <c r="E131" s="47" t="s">
        <v>430</v>
      </c>
      <c r="F131" s="49">
        <v>1</v>
      </c>
      <c r="G131" s="48"/>
      <c r="H131" s="52">
        <f t="shared" si="1"/>
        <v>0</v>
      </c>
    </row>
    <row r="132" spans="1:8" x14ac:dyDescent="0.25">
      <c r="A132" s="79" t="s">
        <v>688</v>
      </c>
      <c r="B132" s="130" t="s">
        <v>199</v>
      </c>
      <c r="C132" s="131"/>
      <c r="D132" s="45" t="s">
        <v>298</v>
      </c>
      <c r="E132" s="47" t="s">
        <v>431</v>
      </c>
      <c r="F132" s="49">
        <v>1</v>
      </c>
      <c r="G132" s="48"/>
      <c r="H132" s="52">
        <f t="shared" si="1"/>
        <v>0</v>
      </c>
    </row>
    <row r="133" spans="1:8" x14ac:dyDescent="0.25">
      <c r="A133" s="79" t="s">
        <v>689</v>
      </c>
      <c r="B133" s="130" t="s">
        <v>200</v>
      </c>
      <c r="C133" s="131"/>
      <c r="D133" s="45" t="s">
        <v>298</v>
      </c>
      <c r="E133" s="47" t="s">
        <v>432</v>
      </c>
      <c r="F133" s="49">
        <v>1</v>
      </c>
      <c r="G133" s="48"/>
      <c r="H133" s="52">
        <f t="shared" si="1"/>
        <v>0</v>
      </c>
    </row>
    <row r="134" spans="1:8" x14ac:dyDescent="0.25">
      <c r="A134" s="79" t="s">
        <v>690</v>
      </c>
      <c r="B134" s="130" t="s">
        <v>201</v>
      </c>
      <c r="C134" s="131"/>
      <c r="D134" s="45" t="s">
        <v>298</v>
      </c>
      <c r="E134" s="47" t="s">
        <v>433</v>
      </c>
      <c r="F134" s="49">
        <v>1</v>
      </c>
      <c r="G134" s="48"/>
      <c r="H134" s="52">
        <f t="shared" si="1"/>
        <v>0</v>
      </c>
    </row>
    <row r="135" spans="1:8" x14ac:dyDescent="0.25">
      <c r="A135" s="79" t="s">
        <v>691</v>
      </c>
      <c r="B135" s="130" t="s">
        <v>122</v>
      </c>
      <c r="C135" s="131"/>
      <c r="D135" s="45" t="s">
        <v>298</v>
      </c>
      <c r="E135" s="47" t="s">
        <v>434</v>
      </c>
      <c r="F135" s="49">
        <v>1</v>
      </c>
      <c r="G135" s="48"/>
      <c r="H135" s="52">
        <f t="shared" ref="H135:H198" si="2">G135*F135*1.25</f>
        <v>0</v>
      </c>
    </row>
    <row r="136" spans="1:8" x14ac:dyDescent="0.25">
      <c r="A136" s="79" t="s">
        <v>692</v>
      </c>
      <c r="B136" s="130" t="s">
        <v>202</v>
      </c>
      <c r="C136" s="131"/>
      <c r="D136" s="45" t="s">
        <v>299</v>
      </c>
      <c r="E136" s="47" t="s">
        <v>435</v>
      </c>
      <c r="F136" s="49">
        <v>1</v>
      </c>
      <c r="G136" s="48"/>
      <c r="H136" s="52">
        <f t="shared" si="2"/>
        <v>0</v>
      </c>
    </row>
    <row r="137" spans="1:8" x14ac:dyDescent="0.25">
      <c r="A137" s="79" t="s">
        <v>693</v>
      </c>
      <c r="B137" s="130" t="s">
        <v>203</v>
      </c>
      <c r="C137" s="131"/>
      <c r="D137" s="45" t="s">
        <v>301</v>
      </c>
      <c r="E137" s="47" t="s">
        <v>436</v>
      </c>
      <c r="F137" s="49">
        <v>1</v>
      </c>
      <c r="G137" s="48"/>
      <c r="H137" s="52">
        <f t="shared" si="2"/>
        <v>0</v>
      </c>
    </row>
    <row r="138" spans="1:8" x14ac:dyDescent="0.25">
      <c r="A138" s="79" t="s">
        <v>694</v>
      </c>
      <c r="B138" s="130" t="s">
        <v>180</v>
      </c>
      <c r="C138" s="131"/>
      <c r="D138" s="45" t="s">
        <v>299</v>
      </c>
      <c r="E138" s="47" t="s">
        <v>437</v>
      </c>
      <c r="F138" s="49">
        <v>1</v>
      </c>
      <c r="G138" s="48"/>
      <c r="H138" s="52">
        <f t="shared" si="2"/>
        <v>0</v>
      </c>
    </row>
    <row r="139" spans="1:8" x14ac:dyDescent="0.25">
      <c r="A139" s="79" t="s">
        <v>695</v>
      </c>
      <c r="B139" s="130" t="s">
        <v>181</v>
      </c>
      <c r="C139" s="131"/>
      <c r="D139" s="45" t="s">
        <v>299</v>
      </c>
      <c r="E139" s="47" t="s">
        <v>438</v>
      </c>
      <c r="F139" s="49">
        <v>1</v>
      </c>
      <c r="G139" s="48"/>
      <c r="H139" s="52">
        <f t="shared" si="2"/>
        <v>0</v>
      </c>
    </row>
    <row r="140" spans="1:8" x14ac:dyDescent="0.25">
      <c r="A140" s="79" t="s">
        <v>696</v>
      </c>
      <c r="B140" s="130" t="s">
        <v>204</v>
      </c>
      <c r="C140" s="131"/>
      <c r="D140" s="45" t="s">
        <v>299</v>
      </c>
      <c r="E140" s="47" t="s">
        <v>439</v>
      </c>
      <c r="F140" s="49">
        <v>1</v>
      </c>
      <c r="G140" s="48"/>
      <c r="H140" s="52">
        <f t="shared" si="2"/>
        <v>0</v>
      </c>
    </row>
    <row r="141" spans="1:8" x14ac:dyDescent="0.25">
      <c r="A141" s="79" t="s">
        <v>697</v>
      </c>
      <c r="B141" s="130" t="s">
        <v>205</v>
      </c>
      <c r="C141" s="131"/>
      <c r="D141" s="45" t="s">
        <v>298</v>
      </c>
      <c r="E141" s="47" t="s">
        <v>440</v>
      </c>
      <c r="F141" s="49">
        <v>1</v>
      </c>
      <c r="G141" s="48"/>
      <c r="H141" s="52">
        <f t="shared" si="2"/>
        <v>0</v>
      </c>
    </row>
    <row r="142" spans="1:8" x14ac:dyDescent="0.25">
      <c r="A142" s="79" t="s">
        <v>698</v>
      </c>
      <c r="B142" s="130" t="s">
        <v>206</v>
      </c>
      <c r="C142" s="131"/>
      <c r="D142" s="45" t="s">
        <v>298</v>
      </c>
      <c r="E142" s="47" t="s">
        <v>441</v>
      </c>
      <c r="F142" s="49">
        <v>1</v>
      </c>
      <c r="G142" s="48"/>
      <c r="H142" s="52">
        <f t="shared" si="2"/>
        <v>0</v>
      </c>
    </row>
    <row r="143" spans="1:8" x14ac:dyDescent="0.25">
      <c r="A143" s="79" t="s">
        <v>699</v>
      </c>
      <c r="B143" s="132" t="s">
        <v>207</v>
      </c>
      <c r="C143" s="131"/>
      <c r="D143" s="45" t="s">
        <v>298</v>
      </c>
      <c r="E143" s="47" t="s">
        <v>442</v>
      </c>
      <c r="F143" s="49">
        <v>1</v>
      </c>
      <c r="G143" s="48"/>
      <c r="H143" s="52">
        <f t="shared" si="2"/>
        <v>0</v>
      </c>
    </row>
    <row r="144" spans="1:8" x14ac:dyDescent="0.25">
      <c r="A144" s="79" t="s">
        <v>700</v>
      </c>
      <c r="B144" s="132" t="s">
        <v>115</v>
      </c>
      <c r="C144" s="131"/>
      <c r="D144" s="45" t="s">
        <v>298</v>
      </c>
      <c r="E144" s="47" t="s">
        <v>443</v>
      </c>
      <c r="F144" s="49">
        <v>1</v>
      </c>
      <c r="G144" s="48"/>
      <c r="H144" s="52">
        <f t="shared" si="2"/>
        <v>0</v>
      </c>
    </row>
    <row r="145" spans="1:8" x14ac:dyDescent="0.25">
      <c r="A145" s="79" t="s">
        <v>701</v>
      </c>
      <c r="B145" s="132" t="s">
        <v>208</v>
      </c>
      <c r="C145" s="131"/>
      <c r="D145" s="45" t="s">
        <v>298</v>
      </c>
      <c r="E145" s="47" t="s">
        <v>444</v>
      </c>
      <c r="F145" s="49">
        <v>1</v>
      </c>
      <c r="G145" s="48"/>
      <c r="H145" s="52">
        <f t="shared" si="2"/>
        <v>0</v>
      </c>
    </row>
    <row r="146" spans="1:8" x14ac:dyDescent="0.25">
      <c r="A146" s="79" t="s">
        <v>702</v>
      </c>
      <c r="B146" s="132" t="s">
        <v>209</v>
      </c>
      <c r="C146" s="131"/>
      <c r="D146" s="45" t="s">
        <v>298</v>
      </c>
      <c r="E146" s="47" t="s">
        <v>445</v>
      </c>
      <c r="F146" s="49">
        <v>1</v>
      </c>
      <c r="G146" s="48"/>
      <c r="H146" s="52">
        <f t="shared" si="2"/>
        <v>0</v>
      </c>
    </row>
    <row r="147" spans="1:8" x14ac:dyDescent="0.25">
      <c r="A147" s="79" t="s">
        <v>703</v>
      </c>
      <c r="B147" s="132" t="s">
        <v>155</v>
      </c>
      <c r="C147" s="131"/>
      <c r="D147" s="45" t="s">
        <v>298</v>
      </c>
      <c r="E147" s="47" t="s">
        <v>446</v>
      </c>
      <c r="F147" s="49">
        <v>1</v>
      </c>
      <c r="G147" s="48"/>
      <c r="H147" s="52">
        <f t="shared" si="2"/>
        <v>0</v>
      </c>
    </row>
    <row r="148" spans="1:8" x14ac:dyDescent="0.25">
      <c r="A148" s="79" t="s">
        <v>704</v>
      </c>
      <c r="B148" s="132" t="s">
        <v>210</v>
      </c>
      <c r="C148" s="131"/>
      <c r="D148" s="45" t="s">
        <v>298</v>
      </c>
      <c r="E148" s="47" t="s">
        <v>447</v>
      </c>
      <c r="F148" s="49">
        <v>1</v>
      </c>
      <c r="G148" s="48"/>
      <c r="H148" s="52">
        <f t="shared" si="2"/>
        <v>0</v>
      </c>
    </row>
    <row r="149" spans="1:8" x14ac:dyDescent="0.25">
      <c r="A149" s="79" t="s">
        <v>705</v>
      </c>
      <c r="B149" s="132" t="s">
        <v>211</v>
      </c>
      <c r="C149" s="131"/>
      <c r="D149" s="45" t="s">
        <v>298</v>
      </c>
      <c r="E149" s="47" t="s">
        <v>448</v>
      </c>
      <c r="F149" s="49">
        <v>1</v>
      </c>
      <c r="G149" s="48"/>
      <c r="H149" s="52">
        <f t="shared" si="2"/>
        <v>0</v>
      </c>
    </row>
    <row r="150" spans="1:8" x14ac:dyDescent="0.25">
      <c r="A150" s="79" t="s">
        <v>706</v>
      </c>
      <c r="B150" s="132" t="s">
        <v>212</v>
      </c>
      <c r="C150" s="131"/>
      <c r="D150" s="45" t="s">
        <v>298</v>
      </c>
      <c r="E150" s="47" t="s">
        <v>449</v>
      </c>
      <c r="F150" s="49">
        <v>1</v>
      </c>
      <c r="G150" s="48"/>
      <c r="H150" s="52">
        <f t="shared" si="2"/>
        <v>0</v>
      </c>
    </row>
    <row r="151" spans="1:8" x14ac:dyDescent="0.25">
      <c r="A151" s="79" t="s">
        <v>707</v>
      </c>
      <c r="B151" s="132" t="s">
        <v>213</v>
      </c>
      <c r="C151" s="131"/>
      <c r="D151" s="45" t="s">
        <v>298</v>
      </c>
      <c r="E151" s="47" t="s">
        <v>450</v>
      </c>
      <c r="F151" s="49">
        <v>1</v>
      </c>
      <c r="G151" s="48"/>
      <c r="H151" s="52">
        <f t="shared" si="2"/>
        <v>0</v>
      </c>
    </row>
    <row r="152" spans="1:8" x14ac:dyDescent="0.25">
      <c r="A152" s="79" t="s">
        <v>708</v>
      </c>
      <c r="B152" s="132" t="s">
        <v>214</v>
      </c>
      <c r="C152" s="131"/>
      <c r="D152" s="45" t="s">
        <v>298</v>
      </c>
      <c r="E152" s="47" t="s">
        <v>451</v>
      </c>
      <c r="F152" s="49">
        <v>1</v>
      </c>
      <c r="G152" s="48"/>
      <c r="H152" s="52">
        <f t="shared" si="2"/>
        <v>0</v>
      </c>
    </row>
    <row r="153" spans="1:8" x14ac:dyDescent="0.25">
      <c r="A153" s="79" t="s">
        <v>709</v>
      </c>
      <c r="B153" s="132" t="s">
        <v>94</v>
      </c>
      <c r="C153" s="131"/>
      <c r="D153" s="45" t="s">
        <v>298</v>
      </c>
      <c r="E153" s="47" t="s">
        <v>452</v>
      </c>
      <c r="F153" s="49">
        <v>1</v>
      </c>
      <c r="G153" s="48"/>
      <c r="H153" s="52">
        <f t="shared" si="2"/>
        <v>0</v>
      </c>
    </row>
    <row r="154" spans="1:8" x14ac:dyDescent="0.25">
      <c r="A154" s="79" t="s">
        <v>710</v>
      </c>
      <c r="B154" s="132" t="s">
        <v>215</v>
      </c>
      <c r="C154" s="131"/>
      <c r="D154" s="45" t="s">
        <v>298</v>
      </c>
      <c r="E154" s="47" t="s">
        <v>453</v>
      </c>
      <c r="F154" s="49">
        <v>1</v>
      </c>
      <c r="G154" s="48"/>
      <c r="H154" s="52">
        <f t="shared" si="2"/>
        <v>0</v>
      </c>
    </row>
    <row r="155" spans="1:8" x14ac:dyDescent="0.25">
      <c r="A155" s="79" t="s">
        <v>711</v>
      </c>
      <c r="B155" s="130" t="s">
        <v>160</v>
      </c>
      <c r="C155" s="131"/>
      <c r="D155" s="45" t="s">
        <v>298</v>
      </c>
      <c r="E155" s="47" t="s">
        <v>454</v>
      </c>
      <c r="F155" s="49">
        <v>1</v>
      </c>
      <c r="G155" s="48"/>
      <c r="H155" s="52">
        <f t="shared" si="2"/>
        <v>0</v>
      </c>
    </row>
    <row r="156" spans="1:8" x14ac:dyDescent="0.25">
      <c r="A156" s="79" t="s">
        <v>712</v>
      </c>
      <c r="B156" s="130" t="s">
        <v>216</v>
      </c>
      <c r="C156" s="131"/>
      <c r="D156" s="45" t="s">
        <v>298</v>
      </c>
      <c r="E156" s="47" t="s">
        <v>455</v>
      </c>
      <c r="F156" s="49">
        <v>1</v>
      </c>
      <c r="G156" s="48"/>
      <c r="H156" s="52">
        <f t="shared" si="2"/>
        <v>0</v>
      </c>
    </row>
    <row r="157" spans="1:8" x14ac:dyDescent="0.25">
      <c r="A157" s="79" t="s">
        <v>713</v>
      </c>
      <c r="B157" s="132" t="s">
        <v>212</v>
      </c>
      <c r="C157" s="131"/>
      <c r="D157" s="45" t="s">
        <v>298</v>
      </c>
      <c r="E157" s="47" t="s">
        <v>456</v>
      </c>
      <c r="F157" s="49">
        <v>1</v>
      </c>
      <c r="G157" s="48"/>
      <c r="H157" s="52">
        <f t="shared" si="2"/>
        <v>0</v>
      </c>
    </row>
    <row r="158" spans="1:8" x14ac:dyDescent="0.25">
      <c r="A158" s="79" t="s">
        <v>714</v>
      </c>
      <c r="B158" s="132" t="s">
        <v>213</v>
      </c>
      <c r="C158" s="131"/>
      <c r="D158" s="45" t="s">
        <v>298</v>
      </c>
      <c r="E158" s="47" t="s">
        <v>457</v>
      </c>
      <c r="F158" s="49">
        <v>1</v>
      </c>
      <c r="G158" s="48"/>
      <c r="H158" s="52">
        <f t="shared" si="2"/>
        <v>0</v>
      </c>
    </row>
    <row r="159" spans="1:8" x14ac:dyDescent="0.25">
      <c r="A159" s="79" t="s">
        <v>715</v>
      </c>
      <c r="B159" s="132" t="s">
        <v>214</v>
      </c>
      <c r="C159" s="131"/>
      <c r="D159" s="45" t="s">
        <v>298</v>
      </c>
      <c r="E159" s="47" t="s">
        <v>458</v>
      </c>
      <c r="F159" s="49">
        <v>1</v>
      </c>
      <c r="G159" s="48"/>
      <c r="H159" s="52">
        <f t="shared" si="2"/>
        <v>0</v>
      </c>
    </row>
    <row r="160" spans="1:8" x14ac:dyDescent="0.25">
      <c r="A160" s="79" t="s">
        <v>716</v>
      </c>
      <c r="B160" s="132" t="s">
        <v>217</v>
      </c>
      <c r="C160" s="131"/>
      <c r="D160" s="45" t="s">
        <v>298</v>
      </c>
      <c r="E160" s="47" t="s">
        <v>459</v>
      </c>
      <c r="F160" s="49">
        <v>1</v>
      </c>
      <c r="G160" s="48"/>
      <c r="H160" s="52">
        <f t="shared" si="2"/>
        <v>0</v>
      </c>
    </row>
    <row r="161" spans="1:8" x14ac:dyDescent="0.25">
      <c r="A161" s="79" t="s">
        <v>717</v>
      </c>
      <c r="B161" s="132" t="s">
        <v>218</v>
      </c>
      <c r="C161" s="131"/>
      <c r="D161" s="45" t="s">
        <v>298</v>
      </c>
      <c r="E161" s="47" t="s">
        <v>460</v>
      </c>
      <c r="F161" s="49">
        <v>1</v>
      </c>
      <c r="G161" s="48"/>
      <c r="H161" s="52">
        <f t="shared" si="2"/>
        <v>0</v>
      </c>
    </row>
    <row r="162" spans="1:8" x14ac:dyDescent="0.25">
      <c r="A162" s="79" t="s">
        <v>718</v>
      </c>
      <c r="B162" s="130" t="s">
        <v>191</v>
      </c>
      <c r="C162" s="131"/>
      <c r="D162" s="45" t="s">
        <v>298</v>
      </c>
      <c r="E162" s="47" t="s">
        <v>461</v>
      </c>
      <c r="F162" s="49">
        <v>1</v>
      </c>
      <c r="G162" s="48"/>
      <c r="H162" s="52">
        <f t="shared" si="2"/>
        <v>0</v>
      </c>
    </row>
    <row r="163" spans="1:8" x14ac:dyDescent="0.25">
      <c r="A163" s="79" t="s">
        <v>719</v>
      </c>
      <c r="B163" s="130" t="s">
        <v>115</v>
      </c>
      <c r="C163" s="131"/>
      <c r="D163" s="45" t="s">
        <v>298</v>
      </c>
      <c r="E163" s="47" t="s">
        <v>462</v>
      </c>
      <c r="F163" s="49">
        <v>1</v>
      </c>
      <c r="G163" s="48"/>
      <c r="H163" s="52">
        <f t="shared" si="2"/>
        <v>0</v>
      </c>
    </row>
    <row r="164" spans="1:8" x14ac:dyDescent="0.25">
      <c r="A164" s="79" t="s">
        <v>720</v>
      </c>
      <c r="B164" s="132" t="s">
        <v>208</v>
      </c>
      <c r="C164" s="131"/>
      <c r="D164" s="45" t="s">
        <v>298</v>
      </c>
      <c r="E164" s="47" t="s">
        <v>463</v>
      </c>
      <c r="F164" s="49">
        <v>1</v>
      </c>
      <c r="G164" s="48"/>
      <c r="H164" s="52">
        <f t="shared" si="2"/>
        <v>0</v>
      </c>
    </row>
    <row r="165" spans="1:8" x14ac:dyDescent="0.25">
      <c r="A165" s="79" t="s">
        <v>721</v>
      </c>
      <c r="B165" s="132" t="s">
        <v>209</v>
      </c>
      <c r="C165" s="131"/>
      <c r="D165" s="45" t="s">
        <v>298</v>
      </c>
      <c r="E165" s="47" t="s">
        <v>464</v>
      </c>
      <c r="F165" s="49">
        <v>1</v>
      </c>
      <c r="G165" s="48"/>
      <c r="H165" s="52">
        <f t="shared" si="2"/>
        <v>0</v>
      </c>
    </row>
    <row r="166" spans="1:8" x14ac:dyDescent="0.25">
      <c r="A166" s="79" t="s">
        <v>722</v>
      </c>
      <c r="B166" s="132" t="s">
        <v>219</v>
      </c>
      <c r="C166" s="131"/>
      <c r="D166" s="45" t="s">
        <v>298</v>
      </c>
      <c r="E166" s="47" t="s">
        <v>465</v>
      </c>
      <c r="F166" s="49">
        <v>1</v>
      </c>
      <c r="G166" s="48"/>
      <c r="H166" s="52">
        <f t="shared" si="2"/>
        <v>0</v>
      </c>
    </row>
    <row r="167" spans="1:8" x14ac:dyDescent="0.25">
      <c r="A167" s="79" t="s">
        <v>723</v>
      </c>
      <c r="B167" s="132" t="s">
        <v>210</v>
      </c>
      <c r="C167" s="131"/>
      <c r="D167" s="45" t="s">
        <v>298</v>
      </c>
      <c r="E167" s="47" t="s">
        <v>466</v>
      </c>
      <c r="F167" s="49">
        <v>1</v>
      </c>
      <c r="G167" s="48"/>
      <c r="H167" s="52">
        <f t="shared" si="2"/>
        <v>0</v>
      </c>
    </row>
    <row r="168" spans="1:8" x14ac:dyDescent="0.25">
      <c r="A168" s="79" t="s">
        <v>724</v>
      </c>
      <c r="B168" s="132" t="s">
        <v>211</v>
      </c>
      <c r="C168" s="131"/>
      <c r="D168" s="45" t="s">
        <v>298</v>
      </c>
      <c r="E168" s="47" t="s">
        <v>467</v>
      </c>
      <c r="F168" s="49">
        <v>1</v>
      </c>
      <c r="G168" s="48"/>
      <c r="H168" s="52">
        <f t="shared" si="2"/>
        <v>0</v>
      </c>
    </row>
    <row r="169" spans="1:8" x14ac:dyDescent="0.25">
      <c r="A169" s="79" t="s">
        <v>725</v>
      </c>
      <c r="B169" s="132" t="s">
        <v>220</v>
      </c>
      <c r="C169" s="131"/>
      <c r="D169" s="45" t="s">
        <v>299</v>
      </c>
      <c r="E169" s="47" t="s">
        <v>468</v>
      </c>
      <c r="F169" s="49">
        <v>1</v>
      </c>
      <c r="G169" s="48"/>
      <c r="H169" s="52">
        <f t="shared" si="2"/>
        <v>0</v>
      </c>
    </row>
    <row r="170" spans="1:8" x14ac:dyDescent="0.25">
      <c r="A170" s="79" t="s">
        <v>726</v>
      </c>
      <c r="B170" s="130" t="s">
        <v>221</v>
      </c>
      <c r="C170" s="131"/>
      <c r="D170" s="45" t="s">
        <v>303</v>
      </c>
      <c r="E170" s="47" t="s">
        <v>469</v>
      </c>
      <c r="F170" s="49">
        <v>1</v>
      </c>
      <c r="G170" s="48"/>
      <c r="H170" s="52">
        <f t="shared" si="2"/>
        <v>0</v>
      </c>
    </row>
    <row r="171" spans="1:8" x14ac:dyDescent="0.25">
      <c r="A171" s="79" t="s">
        <v>727</v>
      </c>
      <c r="B171" s="130" t="s">
        <v>222</v>
      </c>
      <c r="C171" s="131"/>
      <c r="D171" s="45" t="s">
        <v>303</v>
      </c>
      <c r="E171" s="47" t="s">
        <v>470</v>
      </c>
      <c r="F171" s="49">
        <v>1</v>
      </c>
      <c r="G171" s="48"/>
      <c r="H171" s="52">
        <f t="shared" si="2"/>
        <v>0</v>
      </c>
    </row>
    <row r="172" spans="1:8" x14ac:dyDescent="0.25">
      <c r="A172" s="79" t="s">
        <v>728</v>
      </c>
      <c r="B172" s="130" t="s">
        <v>223</v>
      </c>
      <c r="C172" s="131"/>
      <c r="D172" s="45" t="s">
        <v>303</v>
      </c>
      <c r="E172" s="47" t="s">
        <v>471</v>
      </c>
      <c r="F172" s="49">
        <v>1</v>
      </c>
      <c r="G172" s="48"/>
      <c r="H172" s="52">
        <f t="shared" si="2"/>
        <v>0</v>
      </c>
    </row>
    <row r="173" spans="1:8" x14ac:dyDescent="0.25">
      <c r="A173" s="79" t="s">
        <v>729</v>
      </c>
      <c r="B173" s="130" t="s">
        <v>224</v>
      </c>
      <c r="C173" s="131"/>
      <c r="D173" s="45" t="s">
        <v>303</v>
      </c>
      <c r="E173" s="47" t="s">
        <v>472</v>
      </c>
      <c r="F173" s="49">
        <v>1</v>
      </c>
      <c r="G173" s="48"/>
      <c r="H173" s="52">
        <f t="shared" si="2"/>
        <v>0</v>
      </c>
    </row>
    <row r="174" spans="1:8" x14ac:dyDescent="0.25">
      <c r="A174" s="79" t="s">
        <v>730</v>
      </c>
      <c r="B174" s="132" t="s">
        <v>225</v>
      </c>
      <c r="C174" s="131"/>
      <c r="D174" s="45" t="s">
        <v>303</v>
      </c>
      <c r="E174" s="47" t="s">
        <v>473</v>
      </c>
      <c r="F174" s="49">
        <v>1</v>
      </c>
      <c r="G174" s="48"/>
      <c r="H174" s="52">
        <f t="shared" si="2"/>
        <v>0</v>
      </c>
    </row>
    <row r="175" spans="1:8" x14ac:dyDescent="0.25">
      <c r="A175" s="79" t="s">
        <v>731</v>
      </c>
      <c r="B175" s="132" t="s">
        <v>128</v>
      </c>
      <c r="C175" s="131"/>
      <c r="D175" s="45" t="s">
        <v>298</v>
      </c>
      <c r="E175" s="47" t="s">
        <v>474</v>
      </c>
      <c r="F175" s="49">
        <v>1</v>
      </c>
      <c r="G175" s="48"/>
      <c r="H175" s="52">
        <f t="shared" si="2"/>
        <v>0</v>
      </c>
    </row>
    <row r="176" spans="1:8" x14ac:dyDescent="0.25">
      <c r="A176" s="79" t="s">
        <v>732</v>
      </c>
      <c r="B176" s="132" t="s">
        <v>226</v>
      </c>
      <c r="C176" s="131"/>
      <c r="D176" s="45" t="s">
        <v>298</v>
      </c>
      <c r="E176" s="47" t="s">
        <v>475</v>
      </c>
      <c r="F176" s="49">
        <v>1</v>
      </c>
      <c r="G176" s="48"/>
      <c r="H176" s="52">
        <f t="shared" si="2"/>
        <v>0</v>
      </c>
    </row>
    <row r="177" spans="1:8" x14ac:dyDescent="0.25">
      <c r="A177" s="79" t="s">
        <v>733</v>
      </c>
      <c r="B177" s="132" t="s">
        <v>227</v>
      </c>
      <c r="C177" s="131"/>
      <c r="D177" s="45" t="s">
        <v>298</v>
      </c>
      <c r="E177" s="47" t="s">
        <v>476</v>
      </c>
      <c r="F177" s="49">
        <v>1</v>
      </c>
      <c r="G177" s="48"/>
      <c r="H177" s="52">
        <f t="shared" si="2"/>
        <v>0</v>
      </c>
    </row>
    <row r="178" spans="1:8" x14ac:dyDescent="0.25">
      <c r="A178" s="79" t="s">
        <v>734</v>
      </c>
      <c r="B178" s="132" t="s">
        <v>228</v>
      </c>
      <c r="C178" s="131"/>
      <c r="D178" s="45" t="s">
        <v>298</v>
      </c>
      <c r="E178" s="47" t="s">
        <v>477</v>
      </c>
      <c r="F178" s="49">
        <v>1</v>
      </c>
      <c r="G178" s="48"/>
      <c r="H178" s="52">
        <f t="shared" si="2"/>
        <v>0</v>
      </c>
    </row>
    <row r="179" spans="1:8" x14ac:dyDescent="0.25">
      <c r="A179" s="79" t="s">
        <v>735</v>
      </c>
      <c r="B179" s="132" t="s">
        <v>229</v>
      </c>
      <c r="C179" s="131"/>
      <c r="D179" s="45" t="s">
        <v>298</v>
      </c>
      <c r="E179" s="47" t="s">
        <v>478</v>
      </c>
      <c r="F179" s="49">
        <v>1</v>
      </c>
      <c r="G179" s="48"/>
      <c r="H179" s="52">
        <f t="shared" si="2"/>
        <v>0</v>
      </c>
    </row>
    <row r="180" spans="1:8" x14ac:dyDescent="0.25">
      <c r="A180" s="79" t="s">
        <v>736</v>
      </c>
      <c r="B180" s="132" t="s">
        <v>230</v>
      </c>
      <c r="C180" s="131"/>
      <c r="D180" s="45" t="s">
        <v>298</v>
      </c>
      <c r="E180" s="47" t="s">
        <v>479</v>
      </c>
      <c r="F180" s="49">
        <v>1</v>
      </c>
      <c r="G180" s="48"/>
      <c r="H180" s="52">
        <f t="shared" si="2"/>
        <v>0</v>
      </c>
    </row>
    <row r="181" spans="1:8" x14ac:dyDescent="0.25">
      <c r="A181" s="79" t="s">
        <v>737</v>
      </c>
      <c r="B181" s="132" t="s">
        <v>231</v>
      </c>
      <c r="C181" s="131"/>
      <c r="D181" s="45" t="s">
        <v>298</v>
      </c>
      <c r="E181" s="47" t="s">
        <v>480</v>
      </c>
      <c r="F181" s="49">
        <v>1</v>
      </c>
      <c r="G181" s="48"/>
      <c r="H181" s="52">
        <f t="shared" si="2"/>
        <v>0</v>
      </c>
    </row>
    <row r="182" spans="1:8" x14ac:dyDescent="0.25">
      <c r="A182" s="79" t="s">
        <v>738</v>
      </c>
      <c r="B182" s="130" t="s">
        <v>232</v>
      </c>
      <c r="C182" s="131"/>
      <c r="D182" s="45" t="s">
        <v>298</v>
      </c>
      <c r="E182" s="47" t="s">
        <v>481</v>
      </c>
      <c r="F182" s="49">
        <v>1</v>
      </c>
      <c r="G182" s="48"/>
      <c r="H182" s="52">
        <f t="shared" si="2"/>
        <v>0</v>
      </c>
    </row>
    <row r="183" spans="1:8" x14ac:dyDescent="0.25">
      <c r="A183" s="79" t="s">
        <v>739</v>
      </c>
      <c r="B183" s="130" t="s">
        <v>201</v>
      </c>
      <c r="C183" s="131"/>
      <c r="D183" s="45" t="s">
        <v>298</v>
      </c>
      <c r="E183" s="47" t="s">
        <v>482</v>
      </c>
      <c r="F183" s="49">
        <v>1</v>
      </c>
      <c r="G183" s="48"/>
      <c r="H183" s="52">
        <f t="shared" si="2"/>
        <v>0</v>
      </c>
    </row>
    <row r="184" spans="1:8" x14ac:dyDescent="0.25">
      <c r="A184" s="79" t="s">
        <v>740</v>
      </c>
      <c r="B184" s="130" t="s">
        <v>233</v>
      </c>
      <c r="C184" s="131"/>
      <c r="D184" s="45" t="s">
        <v>298</v>
      </c>
      <c r="E184" s="47" t="s">
        <v>483</v>
      </c>
      <c r="F184" s="49">
        <v>1</v>
      </c>
      <c r="G184" s="48"/>
      <c r="H184" s="52">
        <f t="shared" si="2"/>
        <v>0</v>
      </c>
    </row>
    <row r="185" spans="1:8" x14ac:dyDescent="0.25">
      <c r="A185" s="79" t="s">
        <v>741</v>
      </c>
      <c r="B185" s="130" t="s">
        <v>234</v>
      </c>
      <c r="C185" s="131"/>
      <c r="D185" s="45" t="s">
        <v>298</v>
      </c>
      <c r="E185" s="47" t="s">
        <v>484</v>
      </c>
      <c r="F185" s="49">
        <v>1</v>
      </c>
      <c r="G185" s="48"/>
      <c r="H185" s="52">
        <f t="shared" si="2"/>
        <v>0</v>
      </c>
    </row>
    <row r="186" spans="1:8" x14ac:dyDescent="0.25">
      <c r="A186" s="79" t="s">
        <v>742</v>
      </c>
      <c r="B186" s="130" t="s">
        <v>235</v>
      </c>
      <c r="C186" s="131"/>
      <c r="D186" s="45" t="s">
        <v>298</v>
      </c>
      <c r="E186" s="47" t="s">
        <v>485</v>
      </c>
      <c r="F186" s="49">
        <v>1</v>
      </c>
      <c r="G186" s="48"/>
      <c r="H186" s="52">
        <f t="shared" si="2"/>
        <v>0</v>
      </c>
    </row>
    <row r="187" spans="1:8" x14ac:dyDescent="0.25">
      <c r="A187" s="79" t="s">
        <v>743</v>
      </c>
      <c r="B187" s="130" t="s">
        <v>236</v>
      </c>
      <c r="C187" s="131"/>
      <c r="D187" s="45" t="s">
        <v>298</v>
      </c>
      <c r="E187" s="47" t="s">
        <v>486</v>
      </c>
      <c r="F187" s="49">
        <v>1</v>
      </c>
      <c r="G187" s="48"/>
      <c r="H187" s="52">
        <f t="shared" si="2"/>
        <v>0</v>
      </c>
    </row>
    <row r="188" spans="1:8" x14ac:dyDescent="0.25">
      <c r="A188" s="79" t="s">
        <v>744</v>
      </c>
      <c r="B188" s="130" t="s">
        <v>237</v>
      </c>
      <c r="C188" s="131"/>
      <c r="D188" s="45" t="s">
        <v>298</v>
      </c>
      <c r="E188" s="47" t="s">
        <v>487</v>
      </c>
      <c r="F188" s="49">
        <v>1</v>
      </c>
      <c r="G188" s="48"/>
      <c r="H188" s="52">
        <f t="shared" si="2"/>
        <v>0</v>
      </c>
    </row>
    <row r="189" spans="1:8" x14ac:dyDescent="0.25">
      <c r="A189" s="79" t="s">
        <v>745</v>
      </c>
      <c r="B189" s="130" t="s">
        <v>238</v>
      </c>
      <c r="C189" s="131"/>
      <c r="D189" s="45" t="s">
        <v>298</v>
      </c>
      <c r="E189" s="47" t="s">
        <v>488</v>
      </c>
      <c r="F189" s="49">
        <v>1</v>
      </c>
      <c r="G189" s="48"/>
      <c r="H189" s="52">
        <f t="shared" si="2"/>
        <v>0</v>
      </c>
    </row>
    <row r="190" spans="1:8" x14ac:dyDescent="0.25">
      <c r="A190" s="79" t="s">
        <v>746</v>
      </c>
      <c r="B190" s="130" t="s">
        <v>239</v>
      </c>
      <c r="C190" s="131"/>
      <c r="D190" s="45" t="s">
        <v>298</v>
      </c>
      <c r="E190" s="47" t="s">
        <v>489</v>
      </c>
      <c r="F190" s="49">
        <v>1</v>
      </c>
      <c r="G190" s="48"/>
      <c r="H190" s="52">
        <f t="shared" si="2"/>
        <v>0</v>
      </c>
    </row>
    <row r="191" spans="1:8" x14ac:dyDescent="0.25">
      <c r="A191" s="79" t="s">
        <v>747</v>
      </c>
      <c r="B191" s="130" t="s">
        <v>240</v>
      </c>
      <c r="C191" s="131"/>
      <c r="D191" s="45" t="s">
        <v>298</v>
      </c>
      <c r="E191" s="47" t="s">
        <v>490</v>
      </c>
      <c r="F191" s="49">
        <v>1</v>
      </c>
      <c r="G191" s="48"/>
      <c r="H191" s="52">
        <f t="shared" si="2"/>
        <v>0</v>
      </c>
    </row>
    <row r="192" spans="1:8" x14ac:dyDescent="0.25">
      <c r="A192" s="79" t="s">
        <v>748</v>
      </c>
      <c r="B192" s="132" t="s">
        <v>213</v>
      </c>
      <c r="C192" s="131"/>
      <c r="D192" s="45" t="s">
        <v>298</v>
      </c>
      <c r="E192" s="47" t="s">
        <v>491</v>
      </c>
      <c r="F192" s="49">
        <v>1</v>
      </c>
      <c r="G192" s="48"/>
      <c r="H192" s="52">
        <f t="shared" si="2"/>
        <v>0</v>
      </c>
    </row>
    <row r="193" spans="1:8" x14ac:dyDescent="0.25">
      <c r="A193" s="79" t="s">
        <v>749</v>
      </c>
      <c r="B193" s="132" t="s">
        <v>214</v>
      </c>
      <c r="C193" s="131"/>
      <c r="D193" s="45" t="s">
        <v>298</v>
      </c>
      <c r="E193" s="47" t="s">
        <v>492</v>
      </c>
      <c r="F193" s="49">
        <v>1</v>
      </c>
      <c r="G193" s="48"/>
      <c r="H193" s="52">
        <f t="shared" si="2"/>
        <v>0</v>
      </c>
    </row>
    <row r="194" spans="1:8" x14ac:dyDescent="0.25">
      <c r="A194" s="79" t="s">
        <v>750</v>
      </c>
      <c r="B194" s="132" t="s">
        <v>217</v>
      </c>
      <c r="C194" s="131"/>
      <c r="D194" s="45" t="s">
        <v>298</v>
      </c>
      <c r="E194" s="47" t="s">
        <v>493</v>
      </c>
      <c r="F194" s="49">
        <v>1</v>
      </c>
      <c r="G194" s="48"/>
      <c r="H194" s="52">
        <f t="shared" si="2"/>
        <v>0</v>
      </c>
    </row>
    <row r="195" spans="1:8" x14ac:dyDescent="0.25">
      <c r="A195" s="79" t="s">
        <v>751</v>
      </c>
      <c r="B195" s="132" t="s">
        <v>218</v>
      </c>
      <c r="C195" s="131"/>
      <c r="D195" s="45" t="s">
        <v>298</v>
      </c>
      <c r="E195" s="47" t="s">
        <v>494</v>
      </c>
      <c r="F195" s="49">
        <v>1</v>
      </c>
      <c r="G195" s="48"/>
      <c r="H195" s="52">
        <f t="shared" si="2"/>
        <v>0</v>
      </c>
    </row>
    <row r="196" spans="1:8" x14ac:dyDescent="0.25">
      <c r="A196" s="79" t="s">
        <v>752</v>
      </c>
      <c r="B196" s="130" t="s">
        <v>191</v>
      </c>
      <c r="C196" s="131"/>
      <c r="D196" s="45" t="s">
        <v>298</v>
      </c>
      <c r="E196" s="47" t="s">
        <v>495</v>
      </c>
      <c r="F196" s="49">
        <v>1</v>
      </c>
      <c r="G196" s="48"/>
      <c r="H196" s="52">
        <f t="shared" si="2"/>
        <v>0</v>
      </c>
    </row>
    <row r="197" spans="1:8" x14ac:dyDescent="0.25">
      <c r="A197" s="79" t="s">
        <v>753</v>
      </c>
      <c r="B197" s="130" t="s">
        <v>115</v>
      </c>
      <c r="C197" s="131"/>
      <c r="D197" s="45" t="s">
        <v>298</v>
      </c>
      <c r="E197" s="47" t="s">
        <v>496</v>
      </c>
      <c r="F197" s="49">
        <v>1</v>
      </c>
      <c r="G197" s="48"/>
      <c r="H197" s="52">
        <f t="shared" si="2"/>
        <v>0</v>
      </c>
    </row>
    <row r="198" spans="1:8" x14ac:dyDescent="0.25">
      <c r="A198" s="79" t="s">
        <v>754</v>
      </c>
      <c r="B198" s="132" t="s">
        <v>208</v>
      </c>
      <c r="C198" s="131"/>
      <c r="D198" s="45" t="s">
        <v>298</v>
      </c>
      <c r="E198" s="47" t="s">
        <v>497</v>
      </c>
      <c r="F198" s="49">
        <v>1</v>
      </c>
      <c r="G198" s="48"/>
      <c r="H198" s="52">
        <f t="shared" si="2"/>
        <v>0</v>
      </c>
    </row>
    <row r="199" spans="1:8" x14ac:dyDescent="0.25">
      <c r="A199" s="79" t="s">
        <v>755</v>
      </c>
      <c r="B199" s="132" t="s">
        <v>209</v>
      </c>
      <c r="C199" s="131"/>
      <c r="D199" s="45" t="s">
        <v>298</v>
      </c>
      <c r="E199" s="47" t="s">
        <v>498</v>
      </c>
      <c r="F199" s="49">
        <v>1</v>
      </c>
      <c r="G199" s="48"/>
      <c r="H199" s="52">
        <f t="shared" ref="H199:H261" si="3">G199*F199*1.25</f>
        <v>0</v>
      </c>
    </row>
    <row r="200" spans="1:8" x14ac:dyDescent="0.25">
      <c r="A200" s="79" t="s">
        <v>756</v>
      </c>
      <c r="B200" s="132" t="s">
        <v>155</v>
      </c>
      <c r="C200" s="131"/>
      <c r="D200" s="45" t="s">
        <v>298</v>
      </c>
      <c r="E200" s="47" t="s">
        <v>499</v>
      </c>
      <c r="F200" s="49">
        <v>1</v>
      </c>
      <c r="G200" s="48"/>
      <c r="H200" s="52">
        <f t="shared" si="3"/>
        <v>0</v>
      </c>
    </row>
    <row r="201" spans="1:8" x14ac:dyDescent="0.25">
      <c r="A201" s="79" t="s">
        <v>757</v>
      </c>
      <c r="B201" s="132" t="s">
        <v>210</v>
      </c>
      <c r="C201" s="131"/>
      <c r="D201" s="45" t="s">
        <v>298</v>
      </c>
      <c r="E201" s="47" t="s">
        <v>500</v>
      </c>
      <c r="F201" s="49">
        <v>1</v>
      </c>
      <c r="G201" s="48"/>
      <c r="H201" s="52">
        <f t="shared" si="3"/>
        <v>0</v>
      </c>
    </row>
    <row r="202" spans="1:8" x14ac:dyDescent="0.25">
      <c r="A202" s="79" t="s">
        <v>758</v>
      </c>
      <c r="B202" s="132" t="s">
        <v>211</v>
      </c>
      <c r="C202" s="131"/>
      <c r="D202" s="45" t="s">
        <v>298</v>
      </c>
      <c r="E202" s="47" t="s">
        <v>501</v>
      </c>
      <c r="F202" s="49">
        <v>1</v>
      </c>
      <c r="G202" s="48"/>
      <c r="H202" s="52">
        <f t="shared" si="3"/>
        <v>0</v>
      </c>
    </row>
    <row r="203" spans="1:8" x14ac:dyDescent="0.25">
      <c r="A203" s="79" t="s">
        <v>759</v>
      </c>
      <c r="B203" s="132" t="s">
        <v>212</v>
      </c>
      <c r="C203" s="131"/>
      <c r="D203" s="45" t="s">
        <v>298</v>
      </c>
      <c r="E203" s="47" t="s">
        <v>502</v>
      </c>
      <c r="F203" s="49">
        <v>1</v>
      </c>
      <c r="G203" s="48"/>
      <c r="H203" s="52">
        <f t="shared" si="3"/>
        <v>0</v>
      </c>
    </row>
    <row r="204" spans="1:8" x14ac:dyDescent="0.25">
      <c r="A204" s="79" t="s">
        <v>760</v>
      </c>
      <c r="B204" s="132" t="s">
        <v>220</v>
      </c>
      <c r="C204" s="131"/>
      <c r="D204" s="45" t="s">
        <v>299</v>
      </c>
      <c r="E204" s="47" t="s">
        <v>503</v>
      </c>
      <c r="F204" s="49">
        <v>1</v>
      </c>
      <c r="G204" s="48"/>
      <c r="H204" s="52">
        <f t="shared" si="3"/>
        <v>0</v>
      </c>
    </row>
    <row r="205" spans="1:8" x14ac:dyDescent="0.25">
      <c r="A205" s="79" t="s">
        <v>761</v>
      </c>
      <c r="B205" s="132" t="s">
        <v>241</v>
      </c>
      <c r="C205" s="131"/>
      <c r="D205" s="45" t="s">
        <v>298</v>
      </c>
      <c r="E205" s="47" t="s">
        <v>504</v>
      </c>
      <c r="F205" s="49">
        <v>1</v>
      </c>
      <c r="G205" s="48"/>
      <c r="H205" s="52">
        <f t="shared" si="3"/>
        <v>0</v>
      </c>
    </row>
    <row r="206" spans="1:8" x14ac:dyDescent="0.25">
      <c r="A206" s="79" t="s">
        <v>762</v>
      </c>
      <c r="B206" s="132" t="s">
        <v>242</v>
      </c>
      <c r="C206" s="131"/>
      <c r="D206" s="45" t="s">
        <v>298</v>
      </c>
      <c r="E206" s="47" t="s">
        <v>505</v>
      </c>
      <c r="F206" s="49">
        <v>1</v>
      </c>
      <c r="G206" s="48"/>
      <c r="H206" s="52">
        <f t="shared" si="3"/>
        <v>0</v>
      </c>
    </row>
    <row r="207" spans="1:8" x14ac:dyDescent="0.25">
      <c r="A207" s="79" t="s">
        <v>763</v>
      </c>
      <c r="B207" s="132" t="s">
        <v>243</v>
      </c>
      <c r="C207" s="131"/>
      <c r="D207" s="45" t="s">
        <v>298</v>
      </c>
      <c r="E207" s="47" t="s">
        <v>506</v>
      </c>
      <c r="F207" s="49">
        <v>1</v>
      </c>
      <c r="G207" s="48"/>
      <c r="H207" s="52">
        <f t="shared" si="3"/>
        <v>0</v>
      </c>
    </row>
    <row r="208" spans="1:8" x14ac:dyDescent="0.25">
      <c r="A208" s="79" t="s">
        <v>764</v>
      </c>
      <c r="B208" s="132" t="s">
        <v>244</v>
      </c>
      <c r="C208" s="131"/>
      <c r="D208" s="45" t="s">
        <v>298</v>
      </c>
      <c r="E208" s="47" t="s">
        <v>507</v>
      </c>
      <c r="F208" s="49">
        <v>1</v>
      </c>
      <c r="G208" s="48"/>
      <c r="H208" s="52">
        <f t="shared" si="3"/>
        <v>0</v>
      </c>
    </row>
    <row r="209" spans="1:8" x14ac:dyDescent="0.25">
      <c r="A209" s="79" t="s">
        <v>765</v>
      </c>
      <c r="B209" s="132" t="s">
        <v>245</v>
      </c>
      <c r="C209" s="131"/>
      <c r="D209" s="45" t="s">
        <v>298</v>
      </c>
      <c r="E209" s="47" t="s">
        <v>508</v>
      </c>
      <c r="F209" s="49">
        <v>1</v>
      </c>
      <c r="G209" s="48"/>
      <c r="H209" s="52">
        <f t="shared" si="3"/>
        <v>0</v>
      </c>
    </row>
    <row r="210" spans="1:8" x14ac:dyDescent="0.25">
      <c r="A210" s="79" t="s">
        <v>766</v>
      </c>
      <c r="B210" s="133" t="s">
        <v>246</v>
      </c>
      <c r="C210" s="134"/>
      <c r="D210" s="45" t="s">
        <v>298</v>
      </c>
      <c r="E210" s="47" t="s">
        <v>509</v>
      </c>
      <c r="F210" s="49">
        <v>1</v>
      </c>
      <c r="G210" s="48"/>
      <c r="H210" s="52">
        <f t="shared" si="3"/>
        <v>0</v>
      </c>
    </row>
    <row r="211" spans="1:8" x14ac:dyDescent="0.25">
      <c r="A211" s="79" t="s">
        <v>767</v>
      </c>
      <c r="B211" s="130" t="s">
        <v>247</v>
      </c>
      <c r="C211" s="131"/>
      <c r="D211" s="45" t="s">
        <v>298</v>
      </c>
      <c r="E211" s="47" t="s">
        <v>510</v>
      </c>
      <c r="F211" s="49">
        <v>1</v>
      </c>
      <c r="G211" s="48"/>
      <c r="H211" s="52">
        <f t="shared" si="3"/>
        <v>0</v>
      </c>
    </row>
    <row r="212" spans="1:8" x14ac:dyDescent="0.25">
      <c r="A212" s="79" t="s">
        <v>768</v>
      </c>
      <c r="B212" s="124" t="s">
        <v>248</v>
      </c>
      <c r="C212" s="125"/>
      <c r="D212" s="45" t="s">
        <v>298</v>
      </c>
      <c r="E212" s="47" t="s">
        <v>511</v>
      </c>
      <c r="F212" s="49">
        <v>1</v>
      </c>
      <c r="G212" s="48"/>
      <c r="H212" s="52">
        <f t="shared" si="3"/>
        <v>0</v>
      </c>
    </row>
    <row r="213" spans="1:8" x14ac:dyDescent="0.25">
      <c r="A213" s="79" t="s">
        <v>769</v>
      </c>
      <c r="B213" s="130" t="s">
        <v>249</v>
      </c>
      <c r="C213" s="131"/>
      <c r="D213" s="45" t="s">
        <v>298</v>
      </c>
      <c r="E213" s="47" t="s">
        <v>512</v>
      </c>
      <c r="F213" s="49">
        <v>1</v>
      </c>
      <c r="G213" s="48"/>
      <c r="H213" s="52">
        <f t="shared" si="3"/>
        <v>0</v>
      </c>
    </row>
    <row r="214" spans="1:8" x14ac:dyDescent="0.25">
      <c r="A214" s="79" t="s">
        <v>770</v>
      </c>
      <c r="B214" s="130" t="s">
        <v>250</v>
      </c>
      <c r="C214" s="131"/>
      <c r="D214" s="45" t="s">
        <v>298</v>
      </c>
      <c r="E214" s="47" t="s">
        <v>513</v>
      </c>
      <c r="F214" s="49">
        <v>1</v>
      </c>
      <c r="G214" s="48"/>
      <c r="H214" s="52">
        <f t="shared" si="3"/>
        <v>0</v>
      </c>
    </row>
    <row r="215" spans="1:8" x14ac:dyDescent="0.25">
      <c r="A215" s="79" t="s">
        <v>771</v>
      </c>
      <c r="B215" s="130" t="s">
        <v>251</v>
      </c>
      <c r="C215" s="131"/>
      <c r="D215" s="45" t="s">
        <v>298</v>
      </c>
      <c r="E215" s="47" t="s">
        <v>514</v>
      </c>
      <c r="F215" s="49">
        <v>1</v>
      </c>
      <c r="G215" s="48"/>
      <c r="H215" s="52">
        <f t="shared" si="3"/>
        <v>0</v>
      </c>
    </row>
    <row r="216" spans="1:8" x14ac:dyDescent="0.25">
      <c r="A216" s="79" t="s">
        <v>772</v>
      </c>
      <c r="B216" s="130" t="s">
        <v>252</v>
      </c>
      <c r="C216" s="131"/>
      <c r="D216" s="45" t="s">
        <v>298</v>
      </c>
      <c r="E216" s="47" t="s">
        <v>515</v>
      </c>
      <c r="F216" s="49">
        <v>1</v>
      </c>
      <c r="G216" s="48"/>
      <c r="H216" s="52">
        <f t="shared" si="3"/>
        <v>0</v>
      </c>
    </row>
    <row r="217" spans="1:8" x14ac:dyDescent="0.25">
      <c r="A217" s="79" t="s">
        <v>773</v>
      </c>
      <c r="B217" s="130" t="s">
        <v>253</v>
      </c>
      <c r="C217" s="131"/>
      <c r="D217" s="45" t="s">
        <v>298</v>
      </c>
      <c r="E217" s="47" t="s">
        <v>516</v>
      </c>
      <c r="F217" s="49">
        <v>1</v>
      </c>
      <c r="G217" s="48"/>
      <c r="H217" s="52">
        <f t="shared" si="3"/>
        <v>0</v>
      </c>
    </row>
    <row r="218" spans="1:8" x14ac:dyDescent="0.25">
      <c r="A218" s="79" t="s">
        <v>774</v>
      </c>
      <c r="B218" s="130" t="s">
        <v>254</v>
      </c>
      <c r="C218" s="131"/>
      <c r="D218" s="45" t="s">
        <v>298</v>
      </c>
      <c r="E218" s="47" t="s">
        <v>517</v>
      </c>
      <c r="F218" s="49">
        <v>1</v>
      </c>
      <c r="G218" s="48"/>
      <c r="H218" s="52">
        <f t="shared" si="3"/>
        <v>0</v>
      </c>
    </row>
    <row r="219" spans="1:8" x14ac:dyDescent="0.25">
      <c r="A219" s="79" t="s">
        <v>775</v>
      </c>
      <c r="B219" s="124" t="s">
        <v>255</v>
      </c>
      <c r="C219" s="125"/>
      <c r="D219" s="45" t="s">
        <v>298</v>
      </c>
      <c r="E219" s="47" t="s">
        <v>518</v>
      </c>
      <c r="F219" s="49">
        <v>1</v>
      </c>
      <c r="G219" s="48"/>
      <c r="H219" s="52">
        <f t="shared" si="3"/>
        <v>0</v>
      </c>
    </row>
    <row r="220" spans="1:8" x14ac:dyDescent="0.25">
      <c r="A220" s="79" t="s">
        <v>776</v>
      </c>
      <c r="B220" s="124" t="s">
        <v>256</v>
      </c>
      <c r="C220" s="125"/>
      <c r="D220" s="45" t="s">
        <v>298</v>
      </c>
      <c r="E220" s="47" t="s">
        <v>519</v>
      </c>
      <c r="F220" s="49">
        <v>1</v>
      </c>
      <c r="G220" s="48"/>
      <c r="H220" s="52">
        <f t="shared" si="3"/>
        <v>0</v>
      </c>
    </row>
    <row r="221" spans="1:8" x14ac:dyDescent="0.25">
      <c r="A221" s="79" t="s">
        <v>777</v>
      </c>
      <c r="B221" s="124" t="s">
        <v>257</v>
      </c>
      <c r="C221" s="125"/>
      <c r="D221" s="45" t="s">
        <v>298</v>
      </c>
      <c r="E221" s="47" t="s">
        <v>520</v>
      </c>
      <c r="F221" s="49">
        <v>1</v>
      </c>
      <c r="G221" s="48"/>
      <c r="H221" s="52">
        <f t="shared" si="3"/>
        <v>0</v>
      </c>
    </row>
    <row r="222" spans="1:8" x14ac:dyDescent="0.25">
      <c r="A222" s="79" t="s">
        <v>778</v>
      </c>
      <c r="B222" s="130" t="s">
        <v>258</v>
      </c>
      <c r="C222" s="131"/>
      <c r="D222" s="45" t="s">
        <v>298</v>
      </c>
      <c r="E222" s="47" t="s">
        <v>521</v>
      </c>
      <c r="F222" s="49">
        <v>1</v>
      </c>
      <c r="G222" s="48"/>
      <c r="H222" s="52">
        <f t="shared" si="3"/>
        <v>0</v>
      </c>
    </row>
    <row r="223" spans="1:8" x14ac:dyDescent="0.25">
      <c r="A223" s="79" t="s">
        <v>779</v>
      </c>
      <c r="B223" s="130" t="s">
        <v>259</v>
      </c>
      <c r="C223" s="131"/>
      <c r="D223" s="45" t="s">
        <v>298</v>
      </c>
      <c r="E223" s="47" t="s">
        <v>522</v>
      </c>
      <c r="F223" s="49">
        <v>1</v>
      </c>
      <c r="G223" s="48"/>
      <c r="H223" s="52">
        <f t="shared" si="3"/>
        <v>0</v>
      </c>
    </row>
    <row r="224" spans="1:8" x14ac:dyDescent="0.25">
      <c r="A224" s="79" t="s">
        <v>780</v>
      </c>
      <c r="B224" s="130" t="s">
        <v>260</v>
      </c>
      <c r="C224" s="131"/>
      <c r="D224" s="45" t="s">
        <v>298</v>
      </c>
      <c r="E224" s="47" t="s">
        <v>523</v>
      </c>
      <c r="F224" s="49">
        <v>1</v>
      </c>
      <c r="G224" s="48"/>
      <c r="H224" s="52">
        <f t="shared" si="3"/>
        <v>0</v>
      </c>
    </row>
    <row r="225" spans="1:8" x14ac:dyDescent="0.25">
      <c r="A225" s="79" t="s">
        <v>781</v>
      </c>
      <c r="B225" s="130" t="s">
        <v>261</v>
      </c>
      <c r="C225" s="131"/>
      <c r="D225" s="45" t="s">
        <v>298</v>
      </c>
      <c r="E225" s="47" t="s">
        <v>524</v>
      </c>
      <c r="F225" s="49">
        <v>1</v>
      </c>
      <c r="G225" s="48"/>
      <c r="H225" s="52">
        <f t="shared" si="3"/>
        <v>0</v>
      </c>
    </row>
    <row r="226" spans="1:8" x14ac:dyDescent="0.25">
      <c r="A226" s="79" t="s">
        <v>782</v>
      </c>
      <c r="B226" s="130" t="s">
        <v>262</v>
      </c>
      <c r="C226" s="131"/>
      <c r="D226" s="45" t="s">
        <v>298</v>
      </c>
      <c r="E226" s="47" t="s">
        <v>525</v>
      </c>
      <c r="F226" s="49">
        <v>1</v>
      </c>
      <c r="G226" s="48"/>
      <c r="H226" s="52">
        <f t="shared" si="3"/>
        <v>0</v>
      </c>
    </row>
    <row r="227" spans="1:8" x14ac:dyDescent="0.25">
      <c r="A227" s="79" t="s">
        <v>783</v>
      </c>
      <c r="B227" s="130" t="s">
        <v>263</v>
      </c>
      <c r="C227" s="131"/>
      <c r="D227" s="45" t="s">
        <v>298</v>
      </c>
      <c r="E227" s="47" t="s">
        <v>526</v>
      </c>
      <c r="F227" s="49">
        <v>1</v>
      </c>
      <c r="G227" s="48"/>
      <c r="H227" s="52">
        <f t="shared" si="3"/>
        <v>0</v>
      </c>
    </row>
    <row r="228" spans="1:8" x14ac:dyDescent="0.25">
      <c r="A228" s="79" t="s">
        <v>784</v>
      </c>
      <c r="B228" s="130" t="s">
        <v>264</v>
      </c>
      <c r="C228" s="131"/>
      <c r="D228" s="45" t="s">
        <v>298</v>
      </c>
      <c r="E228" s="47" t="s">
        <v>527</v>
      </c>
      <c r="F228" s="49">
        <v>1</v>
      </c>
      <c r="G228" s="48"/>
      <c r="H228" s="52">
        <f t="shared" si="3"/>
        <v>0</v>
      </c>
    </row>
    <row r="229" spans="1:8" x14ac:dyDescent="0.25">
      <c r="A229" s="79" t="s">
        <v>785</v>
      </c>
      <c r="B229" s="132" t="s">
        <v>265</v>
      </c>
      <c r="C229" s="131"/>
      <c r="D229" s="45" t="s">
        <v>298</v>
      </c>
      <c r="E229" s="47" t="s">
        <v>528</v>
      </c>
      <c r="F229" s="49">
        <v>1</v>
      </c>
      <c r="G229" s="48"/>
      <c r="H229" s="52">
        <f t="shared" si="3"/>
        <v>0</v>
      </c>
    </row>
    <row r="230" spans="1:8" x14ac:dyDescent="0.25">
      <c r="A230" s="79" t="s">
        <v>786</v>
      </c>
      <c r="B230" s="132" t="s">
        <v>266</v>
      </c>
      <c r="C230" s="131"/>
      <c r="D230" s="45" t="s">
        <v>298</v>
      </c>
      <c r="E230" s="47" t="s">
        <v>529</v>
      </c>
      <c r="F230" s="49">
        <v>1</v>
      </c>
      <c r="G230" s="48"/>
      <c r="H230" s="52">
        <f t="shared" si="3"/>
        <v>0</v>
      </c>
    </row>
    <row r="231" spans="1:8" x14ac:dyDescent="0.25">
      <c r="A231" s="79" t="s">
        <v>787</v>
      </c>
      <c r="B231" s="132" t="s">
        <v>267</v>
      </c>
      <c r="C231" s="131"/>
      <c r="D231" s="45" t="s">
        <v>298</v>
      </c>
      <c r="E231" s="47" t="s">
        <v>530</v>
      </c>
      <c r="F231" s="49">
        <v>1</v>
      </c>
      <c r="G231" s="48"/>
      <c r="H231" s="52">
        <f t="shared" si="3"/>
        <v>0</v>
      </c>
    </row>
    <row r="232" spans="1:8" x14ac:dyDescent="0.25">
      <c r="A232" s="79" t="s">
        <v>788</v>
      </c>
      <c r="B232" s="132" t="s">
        <v>268</v>
      </c>
      <c r="C232" s="131"/>
      <c r="D232" s="45" t="s">
        <v>298</v>
      </c>
      <c r="E232" s="47" t="s">
        <v>531</v>
      </c>
      <c r="F232" s="49">
        <v>1</v>
      </c>
      <c r="G232" s="48"/>
      <c r="H232" s="52">
        <f t="shared" si="3"/>
        <v>0</v>
      </c>
    </row>
    <row r="233" spans="1:8" x14ac:dyDescent="0.25">
      <c r="A233" s="79" t="s">
        <v>789</v>
      </c>
      <c r="B233" s="132" t="s">
        <v>269</v>
      </c>
      <c r="C233" s="131"/>
      <c r="D233" s="45" t="s">
        <v>298</v>
      </c>
      <c r="E233" s="47" t="s">
        <v>532</v>
      </c>
      <c r="F233" s="49">
        <v>1</v>
      </c>
      <c r="G233" s="48"/>
      <c r="H233" s="52">
        <f t="shared" si="3"/>
        <v>0</v>
      </c>
    </row>
    <row r="234" spans="1:8" x14ac:dyDescent="0.25">
      <c r="A234" s="79" t="s">
        <v>790</v>
      </c>
      <c r="B234" s="130" t="s">
        <v>270</v>
      </c>
      <c r="C234" s="131"/>
      <c r="D234" s="45" t="s">
        <v>298</v>
      </c>
      <c r="E234" s="47" t="s">
        <v>533</v>
      </c>
      <c r="F234" s="49">
        <v>1</v>
      </c>
      <c r="G234" s="48"/>
      <c r="H234" s="52">
        <f t="shared" si="3"/>
        <v>0</v>
      </c>
    </row>
    <row r="235" spans="1:8" x14ac:dyDescent="0.25">
      <c r="A235" s="79" t="s">
        <v>791</v>
      </c>
      <c r="B235" s="130" t="s">
        <v>271</v>
      </c>
      <c r="C235" s="131"/>
      <c r="D235" s="45" t="s">
        <v>298</v>
      </c>
      <c r="E235" s="47" t="s">
        <v>534</v>
      </c>
      <c r="F235" s="49">
        <v>1</v>
      </c>
      <c r="G235" s="48"/>
      <c r="H235" s="52">
        <f t="shared" si="3"/>
        <v>0</v>
      </c>
    </row>
    <row r="236" spans="1:8" x14ac:dyDescent="0.25">
      <c r="A236" s="79" t="s">
        <v>792</v>
      </c>
      <c r="B236" s="130" t="s">
        <v>272</v>
      </c>
      <c r="C236" s="131"/>
      <c r="D236" s="45" t="s">
        <v>298</v>
      </c>
      <c r="E236" s="47" t="s">
        <v>535</v>
      </c>
      <c r="F236" s="49">
        <v>1</v>
      </c>
      <c r="G236" s="48"/>
      <c r="H236" s="52">
        <f t="shared" si="3"/>
        <v>0</v>
      </c>
    </row>
    <row r="237" spans="1:8" x14ac:dyDescent="0.25">
      <c r="A237" s="79" t="s">
        <v>793</v>
      </c>
      <c r="B237" s="130" t="s">
        <v>273</v>
      </c>
      <c r="C237" s="131"/>
      <c r="D237" s="45" t="s">
        <v>298</v>
      </c>
      <c r="E237" s="47" t="s">
        <v>536</v>
      </c>
      <c r="F237" s="49">
        <v>1</v>
      </c>
      <c r="G237" s="48"/>
      <c r="H237" s="52">
        <f t="shared" si="3"/>
        <v>0</v>
      </c>
    </row>
    <row r="238" spans="1:8" x14ac:dyDescent="0.25">
      <c r="A238" s="79" t="s">
        <v>794</v>
      </c>
      <c r="B238" s="130" t="s">
        <v>274</v>
      </c>
      <c r="C238" s="131"/>
      <c r="D238" s="45" t="s">
        <v>298</v>
      </c>
      <c r="E238" s="47" t="s">
        <v>537</v>
      </c>
      <c r="F238" s="49">
        <v>1</v>
      </c>
      <c r="G238" s="48"/>
      <c r="H238" s="52">
        <f t="shared" si="3"/>
        <v>0</v>
      </c>
    </row>
    <row r="239" spans="1:8" x14ac:dyDescent="0.25">
      <c r="A239" s="79" t="s">
        <v>795</v>
      </c>
      <c r="B239" s="130" t="s">
        <v>275</v>
      </c>
      <c r="C239" s="131"/>
      <c r="D239" s="45" t="s">
        <v>298</v>
      </c>
      <c r="E239" s="47" t="s">
        <v>538</v>
      </c>
      <c r="F239" s="49">
        <v>1</v>
      </c>
      <c r="G239" s="48"/>
      <c r="H239" s="52">
        <f t="shared" si="3"/>
        <v>0</v>
      </c>
    </row>
    <row r="240" spans="1:8" x14ac:dyDescent="0.25">
      <c r="A240" s="79" t="s">
        <v>796</v>
      </c>
      <c r="B240" s="130" t="s">
        <v>276</v>
      </c>
      <c r="C240" s="131"/>
      <c r="D240" s="45" t="s">
        <v>298</v>
      </c>
      <c r="E240" s="47" t="s">
        <v>539</v>
      </c>
      <c r="F240" s="49">
        <v>1</v>
      </c>
      <c r="G240" s="48"/>
      <c r="H240" s="52">
        <f t="shared" si="3"/>
        <v>0</v>
      </c>
    </row>
    <row r="241" spans="1:8" x14ac:dyDescent="0.25">
      <c r="A241" s="79" t="s">
        <v>797</v>
      </c>
      <c r="B241" s="130" t="s">
        <v>277</v>
      </c>
      <c r="C241" s="131"/>
      <c r="D241" s="45" t="s">
        <v>298</v>
      </c>
      <c r="E241" s="47" t="s">
        <v>540</v>
      </c>
      <c r="F241" s="49">
        <v>1</v>
      </c>
      <c r="G241" s="48"/>
      <c r="H241" s="52">
        <f t="shared" si="3"/>
        <v>0</v>
      </c>
    </row>
    <row r="242" spans="1:8" x14ac:dyDescent="0.25">
      <c r="A242" s="79" t="s">
        <v>798</v>
      </c>
      <c r="B242" s="130" t="s">
        <v>278</v>
      </c>
      <c r="C242" s="131"/>
      <c r="D242" s="45" t="s">
        <v>298</v>
      </c>
      <c r="E242" s="47" t="s">
        <v>541</v>
      </c>
      <c r="F242" s="49">
        <v>1</v>
      </c>
      <c r="G242" s="48"/>
      <c r="H242" s="52">
        <f t="shared" si="3"/>
        <v>0</v>
      </c>
    </row>
    <row r="243" spans="1:8" x14ac:dyDescent="0.25">
      <c r="A243" s="79" t="s">
        <v>799</v>
      </c>
      <c r="B243" s="130" t="s">
        <v>279</v>
      </c>
      <c r="C243" s="131"/>
      <c r="D243" s="45" t="s">
        <v>298</v>
      </c>
      <c r="E243" s="47" t="s">
        <v>542</v>
      </c>
      <c r="F243" s="49">
        <v>1</v>
      </c>
      <c r="G243" s="48"/>
      <c r="H243" s="52">
        <f t="shared" si="3"/>
        <v>0</v>
      </c>
    </row>
    <row r="244" spans="1:8" x14ac:dyDescent="0.25">
      <c r="A244" s="79" t="s">
        <v>800</v>
      </c>
      <c r="B244" s="130" t="s">
        <v>280</v>
      </c>
      <c r="C244" s="131"/>
      <c r="D244" s="45" t="s">
        <v>298</v>
      </c>
      <c r="E244" s="47" t="s">
        <v>543</v>
      </c>
      <c r="F244" s="49">
        <v>1</v>
      </c>
      <c r="G244" s="48"/>
      <c r="H244" s="52">
        <f t="shared" si="3"/>
        <v>0</v>
      </c>
    </row>
    <row r="245" spans="1:8" x14ac:dyDescent="0.25">
      <c r="A245" s="79" t="s">
        <v>801</v>
      </c>
      <c r="B245" s="130" t="s">
        <v>281</v>
      </c>
      <c r="C245" s="131"/>
      <c r="D245" s="45" t="s">
        <v>298</v>
      </c>
      <c r="E245" s="47" t="s">
        <v>544</v>
      </c>
      <c r="F245" s="49">
        <v>1</v>
      </c>
      <c r="G245" s="48"/>
      <c r="H245" s="52">
        <f t="shared" si="3"/>
        <v>0</v>
      </c>
    </row>
    <row r="246" spans="1:8" x14ac:dyDescent="0.25">
      <c r="A246" s="79" t="s">
        <v>802</v>
      </c>
      <c r="B246" s="130" t="s">
        <v>282</v>
      </c>
      <c r="C246" s="131"/>
      <c r="D246" s="45" t="s">
        <v>298</v>
      </c>
      <c r="E246" s="47" t="s">
        <v>545</v>
      </c>
      <c r="F246" s="49">
        <v>1</v>
      </c>
      <c r="G246" s="48"/>
      <c r="H246" s="52">
        <f t="shared" si="3"/>
        <v>0</v>
      </c>
    </row>
    <row r="247" spans="1:8" x14ac:dyDescent="0.25">
      <c r="A247" s="79" t="s">
        <v>803</v>
      </c>
      <c r="B247" s="130" t="s">
        <v>283</v>
      </c>
      <c r="C247" s="131"/>
      <c r="D247" s="45" t="s">
        <v>298</v>
      </c>
      <c r="E247" s="47" t="s">
        <v>546</v>
      </c>
      <c r="F247" s="49">
        <v>1</v>
      </c>
      <c r="G247" s="48"/>
      <c r="H247" s="52">
        <f t="shared" si="3"/>
        <v>0</v>
      </c>
    </row>
    <row r="248" spans="1:8" x14ac:dyDescent="0.25">
      <c r="A248" s="79" t="s">
        <v>804</v>
      </c>
      <c r="B248" s="130" t="s">
        <v>284</v>
      </c>
      <c r="C248" s="131"/>
      <c r="D248" s="45" t="s">
        <v>298</v>
      </c>
      <c r="E248" s="47" t="s">
        <v>547</v>
      </c>
      <c r="F248" s="49">
        <v>1</v>
      </c>
      <c r="G248" s="48"/>
      <c r="H248" s="52">
        <f t="shared" si="3"/>
        <v>0</v>
      </c>
    </row>
    <row r="249" spans="1:8" x14ac:dyDescent="0.25">
      <c r="A249" s="79" t="s">
        <v>805</v>
      </c>
      <c r="B249" s="130" t="s">
        <v>285</v>
      </c>
      <c r="C249" s="131"/>
      <c r="D249" s="45" t="s">
        <v>298</v>
      </c>
      <c r="E249" s="47" t="s">
        <v>548</v>
      </c>
      <c r="F249" s="49">
        <v>1</v>
      </c>
      <c r="G249" s="48"/>
      <c r="H249" s="52">
        <f t="shared" si="3"/>
        <v>0</v>
      </c>
    </row>
    <row r="250" spans="1:8" x14ac:dyDescent="0.25">
      <c r="A250" s="79" t="s">
        <v>806</v>
      </c>
      <c r="B250" s="130" t="s">
        <v>286</v>
      </c>
      <c r="C250" s="131"/>
      <c r="D250" s="45" t="s">
        <v>298</v>
      </c>
      <c r="E250" s="47" t="s">
        <v>549</v>
      </c>
      <c r="F250" s="49">
        <v>1</v>
      </c>
      <c r="G250" s="48"/>
      <c r="H250" s="52">
        <f t="shared" si="3"/>
        <v>0</v>
      </c>
    </row>
    <row r="251" spans="1:8" x14ac:dyDescent="0.25">
      <c r="A251" s="79" t="s">
        <v>807</v>
      </c>
      <c r="B251" s="130" t="s">
        <v>287</v>
      </c>
      <c r="C251" s="131"/>
      <c r="D251" s="45" t="s">
        <v>298</v>
      </c>
      <c r="E251" s="47" t="s">
        <v>550</v>
      </c>
      <c r="F251" s="49">
        <v>1</v>
      </c>
      <c r="G251" s="48"/>
      <c r="H251" s="52">
        <f t="shared" si="3"/>
        <v>0</v>
      </c>
    </row>
    <row r="252" spans="1:8" x14ac:dyDescent="0.25">
      <c r="A252" s="79" t="s">
        <v>808</v>
      </c>
      <c r="B252" s="130" t="s">
        <v>288</v>
      </c>
      <c r="C252" s="131"/>
      <c r="D252" s="45" t="s">
        <v>298</v>
      </c>
      <c r="E252" s="47" t="s">
        <v>551</v>
      </c>
      <c r="F252" s="49">
        <v>1</v>
      </c>
      <c r="G252" s="48"/>
      <c r="H252" s="52">
        <f t="shared" si="3"/>
        <v>0</v>
      </c>
    </row>
    <row r="253" spans="1:8" x14ac:dyDescent="0.25">
      <c r="A253" s="79" t="s">
        <v>809</v>
      </c>
      <c r="B253" s="124" t="s">
        <v>289</v>
      </c>
      <c r="C253" s="125"/>
      <c r="D253" s="45" t="s">
        <v>298</v>
      </c>
      <c r="E253" s="47" t="s">
        <v>552</v>
      </c>
      <c r="F253" s="49">
        <v>1</v>
      </c>
      <c r="G253" s="48"/>
      <c r="H253" s="52">
        <f t="shared" si="3"/>
        <v>0</v>
      </c>
    </row>
    <row r="254" spans="1:8" x14ac:dyDescent="0.25">
      <c r="A254" s="79" t="s">
        <v>810</v>
      </c>
      <c r="B254" s="124" t="s">
        <v>290</v>
      </c>
      <c r="C254" s="125"/>
      <c r="D254" s="45" t="s">
        <v>298</v>
      </c>
      <c r="E254" s="47" t="s">
        <v>553</v>
      </c>
      <c r="F254" s="49">
        <v>1</v>
      </c>
      <c r="G254" s="48"/>
      <c r="H254" s="52">
        <f t="shared" si="3"/>
        <v>0</v>
      </c>
    </row>
    <row r="255" spans="1:8" x14ac:dyDescent="0.25">
      <c r="A255" s="79" t="s">
        <v>811</v>
      </c>
      <c r="B255" s="124" t="s">
        <v>291</v>
      </c>
      <c r="C255" s="125"/>
      <c r="D255" s="45" t="s">
        <v>298</v>
      </c>
      <c r="E255" s="47" t="s">
        <v>554</v>
      </c>
      <c r="F255" s="49">
        <v>1</v>
      </c>
      <c r="G255" s="48"/>
      <c r="H255" s="52">
        <f t="shared" si="3"/>
        <v>0</v>
      </c>
    </row>
    <row r="256" spans="1:8" x14ac:dyDescent="0.25">
      <c r="A256" s="79" t="s">
        <v>812</v>
      </c>
      <c r="B256" s="124" t="s">
        <v>292</v>
      </c>
      <c r="C256" s="125"/>
      <c r="D256" s="45" t="s">
        <v>298</v>
      </c>
      <c r="E256" s="47" t="s">
        <v>555</v>
      </c>
      <c r="F256" s="49">
        <v>1</v>
      </c>
      <c r="G256" s="48"/>
      <c r="H256" s="52">
        <f t="shared" si="3"/>
        <v>0</v>
      </c>
    </row>
    <row r="257" spans="1:8" x14ac:dyDescent="0.25">
      <c r="A257" s="79" t="s">
        <v>813</v>
      </c>
      <c r="B257" s="124" t="s">
        <v>293</v>
      </c>
      <c r="C257" s="125"/>
      <c r="D257" s="45" t="s">
        <v>298</v>
      </c>
      <c r="E257" s="47" t="s">
        <v>556</v>
      </c>
      <c r="F257" s="49">
        <v>1</v>
      </c>
      <c r="G257" s="48"/>
      <c r="H257" s="52">
        <f t="shared" si="3"/>
        <v>0</v>
      </c>
    </row>
    <row r="258" spans="1:8" x14ac:dyDescent="0.25">
      <c r="A258" s="79" t="s">
        <v>814</v>
      </c>
      <c r="B258" s="124" t="s">
        <v>294</v>
      </c>
      <c r="C258" s="125"/>
      <c r="D258" s="45" t="s">
        <v>298</v>
      </c>
      <c r="E258" s="47" t="s">
        <v>557</v>
      </c>
      <c r="F258" s="49">
        <v>1</v>
      </c>
      <c r="G258" s="48"/>
      <c r="H258" s="52">
        <f t="shared" si="3"/>
        <v>0</v>
      </c>
    </row>
    <row r="259" spans="1:8" x14ac:dyDescent="0.25">
      <c r="A259" s="79" t="s">
        <v>815</v>
      </c>
      <c r="B259" s="124" t="s">
        <v>295</v>
      </c>
      <c r="C259" s="125"/>
      <c r="D259" s="45" t="s">
        <v>304</v>
      </c>
      <c r="E259" s="47" t="s">
        <v>558</v>
      </c>
      <c r="F259" s="49">
        <v>1</v>
      </c>
      <c r="G259" s="48"/>
      <c r="H259" s="52">
        <f t="shared" si="3"/>
        <v>0</v>
      </c>
    </row>
    <row r="260" spans="1:8" x14ac:dyDescent="0.25">
      <c r="A260" s="79" t="s">
        <v>816</v>
      </c>
      <c r="B260" s="124" t="s">
        <v>296</v>
      </c>
      <c r="C260" s="125"/>
      <c r="D260" s="45" t="s">
        <v>304</v>
      </c>
      <c r="E260" s="47" t="s">
        <v>559</v>
      </c>
      <c r="F260" s="49">
        <v>1</v>
      </c>
      <c r="G260" s="48"/>
      <c r="H260" s="52">
        <f t="shared" si="3"/>
        <v>0</v>
      </c>
    </row>
    <row r="261" spans="1:8" ht="15.75" thickBot="1" x14ac:dyDescent="0.3">
      <c r="A261" s="80" t="s">
        <v>817</v>
      </c>
      <c r="B261" s="126" t="s">
        <v>297</v>
      </c>
      <c r="C261" s="127"/>
      <c r="D261" s="81" t="s">
        <v>304</v>
      </c>
      <c r="E261" s="82" t="s">
        <v>560</v>
      </c>
      <c r="F261" s="49">
        <v>1</v>
      </c>
      <c r="G261" s="83"/>
      <c r="H261" s="52">
        <f t="shared" si="3"/>
        <v>0</v>
      </c>
    </row>
  </sheetData>
  <sheetProtection algorithmName="SHA-512" hashValue="K89fhuut03X5oZoca9ActMvZTNyG//059CdJ2eSFgHXcjnmJxXea0w9APrSR7SPPj2cZEoc3lh7XIKd/asX8kQ==" saltValue="ByFsBb5gtq2E+p2mEe8NBQ==" spinCount="100000" sheet="1" objects="1" scenarios="1"/>
  <protectedRanges>
    <protectedRange sqref="G6:G261" name="Intervalo1"/>
  </protectedRanges>
  <mergeCells count="265">
    <mergeCell ref="A1:H2"/>
    <mergeCell ref="B212:C212"/>
    <mergeCell ref="B6:C6"/>
    <mergeCell ref="B7:C7"/>
    <mergeCell ref="B8:C8"/>
    <mergeCell ref="B9:C9"/>
    <mergeCell ref="B10:C10"/>
    <mergeCell ref="G4:H4"/>
    <mergeCell ref="B3:D3"/>
    <mergeCell ref="F3:H3"/>
    <mergeCell ref="A4:A5"/>
    <mergeCell ref="D4:D5"/>
    <mergeCell ref="F4:F5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40:C40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49:C149"/>
    <mergeCell ref="B150:C150"/>
    <mergeCell ref="B151:C151"/>
    <mergeCell ref="B152:C152"/>
    <mergeCell ref="B153:C153"/>
    <mergeCell ref="B154:C154"/>
    <mergeCell ref="B143:C143"/>
    <mergeCell ref="B144:C144"/>
    <mergeCell ref="B145:C145"/>
    <mergeCell ref="B146:C146"/>
    <mergeCell ref="B147:C147"/>
    <mergeCell ref="B148:C148"/>
    <mergeCell ref="B161:C161"/>
    <mergeCell ref="B162:C162"/>
    <mergeCell ref="B163:C163"/>
    <mergeCell ref="B164:C164"/>
    <mergeCell ref="B165:C165"/>
    <mergeCell ref="B166:C166"/>
    <mergeCell ref="B155:C155"/>
    <mergeCell ref="B156:C156"/>
    <mergeCell ref="B157:C157"/>
    <mergeCell ref="B158:C158"/>
    <mergeCell ref="B159:C159"/>
    <mergeCell ref="B160:C160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B185:C185"/>
    <mergeCell ref="B186:C186"/>
    <mergeCell ref="B187:C187"/>
    <mergeCell ref="B188:C188"/>
    <mergeCell ref="B189:C189"/>
    <mergeCell ref="B190:C190"/>
    <mergeCell ref="B179:C179"/>
    <mergeCell ref="B180:C180"/>
    <mergeCell ref="B181:C181"/>
    <mergeCell ref="B182:C182"/>
    <mergeCell ref="B183:C183"/>
    <mergeCell ref="B184:C184"/>
    <mergeCell ref="B197:C197"/>
    <mergeCell ref="B198:C198"/>
    <mergeCell ref="B199:C199"/>
    <mergeCell ref="B200:C200"/>
    <mergeCell ref="B201:C201"/>
    <mergeCell ref="B202:C202"/>
    <mergeCell ref="B191:C191"/>
    <mergeCell ref="B192:C192"/>
    <mergeCell ref="B193:C193"/>
    <mergeCell ref="B194:C194"/>
    <mergeCell ref="B195:C195"/>
    <mergeCell ref="B196:C196"/>
    <mergeCell ref="B209:C209"/>
    <mergeCell ref="B210:C210"/>
    <mergeCell ref="B211:C211"/>
    <mergeCell ref="B213:C213"/>
    <mergeCell ref="B214:C214"/>
    <mergeCell ref="B215:C215"/>
    <mergeCell ref="B203:C203"/>
    <mergeCell ref="B204:C204"/>
    <mergeCell ref="B205:C205"/>
    <mergeCell ref="B206:C206"/>
    <mergeCell ref="B207:C207"/>
    <mergeCell ref="B208:C208"/>
    <mergeCell ref="B222:C222"/>
    <mergeCell ref="B223:C223"/>
    <mergeCell ref="B224:C224"/>
    <mergeCell ref="B225:C225"/>
    <mergeCell ref="B226:C226"/>
    <mergeCell ref="B227:C227"/>
    <mergeCell ref="B216:C216"/>
    <mergeCell ref="B217:C217"/>
    <mergeCell ref="B218:C218"/>
    <mergeCell ref="B219:C219"/>
    <mergeCell ref="B220:C220"/>
    <mergeCell ref="B221:C221"/>
    <mergeCell ref="B234:C234"/>
    <mergeCell ref="B235:C235"/>
    <mergeCell ref="B236:C236"/>
    <mergeCell ref="B237:C237"/>
    <mergeCell ref="B238:C238"/>
    <mergeCell ref="B239:C239"/>
    <mergeCell ref="B228:C228"/>
    <mergeCell ref="B229:C229"/>
    <mergeCell ref="B230:C230"/>
    <mergeCell ref="B231:C231"/>
    <mergeCell ref="B232:C232"/>
    <mergeCell ref="B233:C233"/>
    <mergeCell ref="B258:C258"/>
    <mergeCell ref="B259:C259"/>
    <mergeCell ref="B260:C260"/>
    <mergeCell ref="B261:C261"/>
    <mergeCell ref="B4:C5"/>
    <mergeCell ref="E4:E5"/>
    <mergeCell ref="B252:C252"/>
    <mergeCell ref="B253:C253"/>
    <mergeCell ref="B254:C254"/>
    <mergeCell ref="B255:C255"/>
    <mergeCell ref="B256:C256"/>
    <mergeCell ref="B257:C257"/>
    <mergeCell ref="B246:C246"/>
    <mergeCell ref="B247:C247"/>
    <mergeCell ref="B248:C248"/>
    <mergeCell ref="B249:C249"/>
    <mergeCell ref="B250:C250"/>
    <mergeCell ref="B251:C251"/>
    <mergeCell ref="B240:C240"/>
    <mergeCell ref="B241:C241"/>
    <mergeCell ref="B242:C242"/>
    <mergeCell ref="B243:C243"/>
    <mergeCell ref="B244:C244"/>
    <mergeCell ref="B245:C245"/>
  </mergeCells>
  <conditionalFormatting sqref="H6:H261">
    <cfRule type="containsText" dxfId="2" priority="3" stopIfTrue="1" operator="containsText" text="x,xx">
      <formula>NOT(ISERROR(SEARCH("x,xx",H6)))</formula>
    </cfRule>
  </conditionalFormatting>
  <conditionalFormatting sqref="B4">
    <cfRule type="containsText" dxfId="1" priority="2" stopIfTrue="1" operator="containsText" text="x,xx">
      <formula>NOT(ISERROR(SEARCH("x,xx",B4)))</formula>
    </cfRule>
  </conditionalFormatting>
  <conditionalFormatting sqref="B3">
    <cfRule type="containsText" dxfId="0" priority="1" stopIfTrue="1" operator="containsText" text="x,xx">
      <formula>NOT(ISERROR(SEARCH("x,xx",B3)))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 de Orçamento</vt:lpstr>
      <vt:lpstr>Tabela de Composição de Custos</vt:lpstr>
    </vt:vector>
  </TitlesOfParts>
  <Company>Banrisul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b36690</dc:creator>
  <cp:lastModifiedBy>b36690</cp:lastModifiedBy>
  <dcterms:created xsi:type="dcterms:W3CDTF">2022-09-27T16:41:05Z</dcterms:created>
  <dcterms:modified xsi:type="dcterms:W3CDTF">2023-01-13T16:46:44Z</dcterms:modified>
</cp:coreProperties>
</file>